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25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'Foglio1'!$B$35:$C$90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<sst xmlns="http://schemas.openxmlformats.org/spreadsheetml/2006/main" count="162" uniqueCount="149">
  <si>
    <t>UNIVERSITA' DEGLI STUDI DI PERUGIA</t>
  </si>
  <si>
    <t>BILANCIO UNICO DI PREVISIONE DELL'ESERCIZIO FINANZIARIO 2014</t>
  </si>
  <si>
    <t>ENTRATE</t>
  </si>
  <si>
    <t>CHIAVE CAPITOLO</t>
  </si>
  <si>
    <t>Descrizione</t>
  </si>
  <si>
    <t xml:space="preserve"> PREVENTIVO ESERCIZIO 2014     </t>
  </si>
  <si>
    <t>F.E</t>
  </si>
  <si>
    <t xml:space="preserve">ENTRATE </t>
  </si>
  <si>
    <t>F.E.00</t>
  </si>
  <si>
    <t>AVANZO</t>
  </si>
  <si>
    <t>F.E.01</t>
  </si>
  <si>
    <t>ENTRATE PROPRIE</t>
  </si>
  <si>
    <t>F.E.01.01.01</t>
  </si>
  <si>
    <t>Tasse e contributi studenti</t>
  </si>
  <si>
    <t>F.E.01.02.01</t>
  </si>
  <si>
    <t>Contratti/Convenzioni/Accordi-programma</t>
  </si>
  <si>
    <t>F.E.01.03.01</t>
  </si>
  <si>
    <t>Attività varie</t>
  </si>
  <si>
    <t>F.E.01.04.01</t>
  </si>
  <si>
    <t xml:space="preserve">Rendite </t>
  </si>
  <si>
    <t>F.E.01.05.01</t>
  </si>
  <si>
    <t>Alienazioni</t>
  </si>
  <si>
    <t>F.E.01.06.01</t>
  </si>
  <si>
    <t>Prestiti</t>
  </si>
  <si>
    <t>F.E.02</t>
  </si>
  <si>
    <t>ENTRATE DA TRASFERIMENTI</t>
  </si>
  <si>
    <t>F.E.02.01.01</t>
  </si>
  <si>
    <t>Trasferimenti dallo Stato</t>
  </si>
  <si>
    <t>F.E.02.01.02</t>
  </si>
  <si>
    <t>Trasferimenti da Altri soggetti</t>
  </si>
  <si>
    <t>F.E.02.02.01</t>
  </si>
  <si>
    <t>F.E.02.02.02</t>
  </si>
  <si>
    <t>Trasferimenti per investimenti da Altri soggetti</t>
  </si>
  <si>
    <t>F.E.03</t>
  </si>
  <si>
    <t>ALTRE ENTRATE</t>
  </si>
  <si>
    <t>F.E.03.01.01</t>
  </si>
  <si>
    <t>Recuperi e rimborsi</t>
  </si>
  <si>
    <t>F.E.03.01.02</t>
  </si>
  <si>
    <t>Riscossioni I.V.A.</t>
  </si>
  <si>
    <t>F.E.03.02.01</t>
  </si>
  <si>
    <t>Entrate eventuali non classificabili in altre voci</t>
  </si>
  <si>
    <t>F.E.04</t>
  </si>
  <si>
    <t xml:space="preserve">PARTITE DI GIRO E CONTABILITA' SPECIALI </t>
  </si>
  <si>
    <t>F.E.04.01.01</t>
  </si>
  <si>
    <t xml:space="preserve">Ritenute </t>
  </si>
  <si>
    <t>F.E.04.01.02</t>
  </si>
  <si>
    <t>Altre partite di giro</t>
  </si>
  <si>
    <t>F.E.04.01.03</t>
  </si>
  <si>
    <t>Anticipazioni</t>
  </si>
  <si>
    <t>TOTALE GENERALE DELLE ENTRATE</t>
  </si>
  <si>
    <t>USCITE</t>
  </si>
  <si>
    <t>F.S</t>
  </si>
  <si>
    <t>SPESE</t>
  </si>
  <si>
    <t>F.S.01</t>
  </si>
  <si>
    <t>RISORSE UMANE</t>
  </si>
  <si>
    <t>F.S.01.01.01</t>
  </si>
  <si>
    <t>Assegni fissi</t>
  </si>
  <si>
    <t>F.S.01.01.02</t>
  </si>
  <si>
    <t>Competenze accessorie/Compensi</t>
  </si>
  <si>
    <t>F.S.01.01.03</t>
  </si>
  <si>
    <t>Competenze Servizio sanitario (per attività assistenziale)</t>
  </si>
  <si>
    <t>F.S.01.02.01</t>
  </si>
  <si>
    <t>Personale a contratto</t>
  </si>
  <si>
    <t>F.S.01.03.01</t>
  </si>
  <si>
    <t>Oneri vari</t>
  </si>
  <si>
    <t>F.S.02</t>
  </si>
  <si>
    <t>RISORSE PER IL FUNZIONAMENTO</t>
  </si>
  <si>
    <t>F.S.02.01.01</t>
  </si>
  <si>
    <t>Missioni e rimborsi spese di trasferta</t>
  </si>
  <si>
    <t>F.S.02.01.02</t>
  </si>
  <si>
    <t>Gettoni/indennità ai membri degli organi istituzionali, Commissioni</t>
  </si>
  <si>
    <t>F.S.02.01.03</t>
  </si>
  <si>
    <t>Altre spese</t>
  </si>
  <si>
    <t>F.S.02.02.01</t>
  </si>
  <si>
    <t xml:space="preserve">Acquisizione di servizi </t>
  </si>
  <si>
    <t>F.S.02.02.02</t>
  </si>
  <si>
    <t>Acquisizioni di beni</t>
  </si>
  <si>
    <t>F.S.02.03.01</t>
  </si>
  <si>
    <t>Comunicazioni e utenze diverse</t>
  </si>
  <si>
    <t>F.S.02.04.01</t>
  </si>
  <si>
    <t>Gestione strutture</t>
  </si>
  <si>
    <t>F.S.02.04.02</t>
  </si>
  <si>
    <t>Manutenzione ordinaria</t>
  </si>
  <si>
    <t>F.S.02.05.01</t>
  </si>
  <si>
    <t>Spese per locazioni</t>
  </si>
  <si>
    <t>F.S.03</t>
  </si>
  <si>
    <t>INTERVENTI IN FAVORE DEGLI STUDENTI</t>
  </si>
  <si>
    <t>F.S.03.01.01</t>
  </si>
  <si>
    <t>Borse di studio</t>
  </si>
  <si>
    <t>F.S.03.01.02</t>
  </si>
  <si>
    <t>Altri interventi</t>
  </si>
  <si>
    <t>F.S.04</t>
  </si>
  <si>
    <t>ONERI FINANZIARI E TRIBUTARI</t>
  </si>
  <si>
    <t>F.S.04.01.01</t>
  </si>
  <si>
    <t>Interessi passivi</t>
  </si>
  <si>
    <t>F.S.04.01.02</t>
  </si>
  <si>
    <t>Altri oneri</t>
  </si>
  <si>
    <t>F.S.04.02.01</t>
  </si>
  <si>
    <t>Imposte dirette</t>
  </si>
  <si>
    <t>F.S.04.02.02</t>
  </si>
  <si>
    <t>Imposte indirette</t>
  </si>
  <si>
    <t>F.S.04.02.03</t>
  </si>
  <si>
    <t>Altre imposte e tasse</t>
  </si>
  <si>
    <t>F.S.05</t>
  </si>
  <si>
    <t>ALTRE SPESE CORRENTI</t>
  </si>
  <si>
    <t>F.S.05.01.01</t>
  </si>
  <si>
    <t>Restituzioni, rimborsi ed altre</t>
  </si>
  <si>
    <t>F.S.05.01.02</t>
  </si>
  <si>
    <t>Fondo di riserva</t>
  </si>
  <si>
    <t>F.S.05.01.03</t>
  </si>
  <si>
    <t xml:space="preserve">Funzionamento </t>
  </si>
  <si>
    <t>F.S.06</t>
  </si>
  <si>
    <t>ACQUISIZIONE E VALORIZZAZIONE BENI DUREVOLI</t>
  </si>
  <si>
    <t>F.S.06.01.01</t>
  </si>
  <si>
    <t>Acquisizioni</t>
  </si>
  <si>
    <t>F.S.06.02.01</t>
  </si>
  <si>
    <t>Interventi edilizi</t>
  </si>
  <si>
    <t>F.S.06.03.01</t>
  </si>
  <si>
    <t>F.S.06.03.02</t>
  </si>
  <si>
    <t>Manutenzione straordinaria</t>
  </si>
  <si>
    <t>F.S.07</t>
  </si>
  <si>
    <t>ESTINZIONE MUTUI E PRESTITI</t>
  </si>
  <si>
    <t>F.S.07.01.01</t>
  </si>
  <si>
    <t>Rimborso mutui</t>
  </si>
  <si>
    <t>F.S.07.01.02</t>
  </si>
  <si>
    <t>Estinzione debiti diversi</t>
  </si>
  <si>
    <t>F.S.08</t>
  </si>
  <si>
    <t>SPESE PER RICERCA</t>
  </si>
  <si>
    <t>F.S.08.01.01</t>
  </si>
  <si>
    <t>Ricerca Scientifica di Ateneo</t>
  </si>
  <si>
    <t>F.S.09</t>
  </si>
  <si>
    <t>SPESE PER ATTIVITA' COMMERCIALE</t>
  </si>
  <si>
    <t>F.S.09.01.01</t>
  </si>
  <si>
    <t>Attività C/Terzi</t>
  </si>
  <si>
    <t>F.S.09.01.02</t>
  </si>
  <si>
    <t>Quote all'Università</t>
  </si>
  <si>
    <t>F.S.10</t>
  </si>
  <si>
    <t>FUNZIONAMENTO STRUTTURE UNIVERSITARIE</t>
  </si>
  <si>
    <t>F.S.10.01.01</t>
  </si>
  <si>
    <t>F.S.10.01.02</t>
  </si>
  <si>
    <t>Ricerca</t>
  </si>
  <si>
    <t>F.S.10.01.03</t>
  </si>
  <si>
    <t>Vari</t>
  </si>
  <si>
    <t>F.S.11</t>
  </si>
  <si>
    <t>PARTITE DI GIRO</t>
  </si>
  <si>
    <t>F.S.11.01.01</t>
  </si>
  <si>
    <t>F.S.11.01.02</t>
  </si>
  <si>
    <t>F.S.11.01.03</t>
  </si>
  <si>
    <t>TOTALE GENERALE DELLE USCITE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</si>
</sst>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.00\ [$€-401]\ ;\-* #,##0.00\ [$€-401]\ ;* \-#\ [$€-401]\ ;@\ 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 vertical="top"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17" applyFont="1" applyBorder="1" applyAlignment="1">
      <alignment vertical="top" wrapText="1" readingOrder="1"/>
      <protection/>
    </xf>
    <xf numFmtId="0" fontId="1" fillId="0" borderId="0" xfId="17" applyFont="1" applyBorder="1" applyAlignment="1">
      <alignment/>
      <protection/>
    </xf>
    <xf numFmtId="0" fontId="0" fillId="0" borderId="0" xfId="0" applyFont="1" applyFill="1" applyAlignment="1">
      <alignment wrapText="1"/>
    </xf>
    <xf numFmtId="0" fontId="4" fillId="0" borderId="1" xfId="17" applyFont="1" applyBorder="1" applyAlignment="1">
      <alignment horizontal="left" wrapText="1" readingOrder="1"/>
      <protection/>
    </xf>
    <xf numFmtId="0" fontId="5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2" xfId="17" applyFont="1" applyBorder="1" applyAlignment="1">
      <alignment wrapText="1"/>
      <protection/>
    </xf>
    <xf numFmtId="0" fontId="6" fillId="0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 wrapText="1"/>
    </xf>
    <xf numFmtId="0" fontId="1" fillId="0" borderId="2" xfId="17" applyFont="1" applyBorder="1" applyAlignment="1">
      <alignment wrapText="1"/>
      <protection/>
    </xf>
    <xf numFmtId="0" fontId="6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2" xfId="17" applyFont="1" applyBorder="1" applyAlignment="1">
      <alignment wrapText="1"/>
      <protection/>
    </xf>
    <xf numFmtId="0" fontId="0" fillId="0" borderId="2" xfId="0" applyFont="1" applyFill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right" wrapText="1"/>
    </xf>
    <xf numFmtId="0" fontId="1" fillId="0" borderId="0" xfId="17" applyFont="1" applyBorder="1" applyAlignment="1">
      <alignment wrapText="1" readingOrder="1"/>
      <protection/>
    </xf>
    <xf numFmtId="164" fontId="0" fillId="0" borderId="0" xfId="0" applyNumberFormat="1" applyBorder="1" applyAlignment="1">
      <alignment/>
    </xf>
    <xf numFmtId="0" fontId="4" fillId="0" borderId="0" xfId="17" applyFont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4" fillId="0" borderId="1" xfId="17" applyFont="1" applyBorder="1" applyAlignment="1">
      <alignment wrapText="1"/>
      <protection/>
    </xf>
    <xf numFmtId="0" fontId="6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wrapText="1"/>
    </xf>
    <xf numFmtId="0" fontId="1" fillId="0" borderId="1" xfId="17" applyFont="1" applyBorder="1" applyAlignment="1">
      <alignment wrapText="1"/>
      <protection/>
    </xf>
    <xf numFmtId="0" fontId="0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2" fillId="0" borderId="0" xfId="17" applyFont="1" applyBorder="1" applyAlignment="1">
      <alignment horizontal="center" wrapText="1" readingOrder="1"/>
      <protection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762000</xdr:colOff>
      <xdr:row>22</xdr:row>
      <xdr:rowOff>9525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0" cy="3571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781050</xdr:colOff>
      <xdr:row>31</xdr:row>
      <xdr:rowOff>104775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96300" cy="512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workbookViewId="0" topLeftCell="A1">
      <selection activeCell="E6" sqref="E6"/>
    </sheetView>
  </sheetViews>
  <sheetFormatPr defaultColWidth="9.140625" defaultRowHeight="12.75"/>
  <cols>
    <col min="1" max="1" width="15.140625" style="1" customWidth="1"/>
    <col min="2" max="2" width="51.7109375" style="1" customWidth="1"/>
    <col min="3" max="3" width="21.140625" style="1" customWidth="1"/>
  </cols>
  <sheetData>
    <row r="1" spans="2:3" ht="24" customHeight="1">
      <c r="B1" s="33" t="s">
        <v>0</v>
      </c>
      <c r="C1" s="33"/>
    </row>
    <row r="2" spans="2:4" ht="46.5" customHeight="1">
      <c r="B2" s="33" t="s">
        <v>1</v>
      </c>
      <c r="C2" s="33"/>
      <c r="D2" s="2"/>
    </row>
    <row r="4" ht="12.75">
      <c r="A4" s="3"/>
    </row>
    <row r="5" spans="1:3" s="4" customFormat="1" ht="21" customHeight="1">
      <c r="A5" s="34" t="s">
        <v>2</v>
      </c>
      <c r="B5" s="34"/>
      <c r="C5" s="34"/>
    </row>
    <row r="6" spans="1:3" s="8" customFormat="1" ht="30.75" customHeight="1">
      <c r="A6" s="5" t="s">
        <v>3</v>
      </c>
      <c r="B6" s="6" t="s">
        <v>4</v>
      </c>
      <c r="C6" s="7" t="s">
        <v>5</v>
      </c>
    </row>
    <row r="7" spans="1:3" s="4" customFormat="1" ht="15" customHeight="1">
      <c r="A7" s="9" t="s">
        <v>6</v>
      </c>
      <c r="B7" s="10" t="s">
        <v>7</v>
      </c>
      <c r="C7" s="11"/>
    </row>
    <row r="8" spans="1:7" s="4" customFormat="1" ht="15" customHeight="1">
      <c r="A8" s="12" t="s">
        <v>8</v>
      </c>
      <c r="B8" s="13" t="s">
        <v>9</v>
      </c>
      <c r="C8" s="14">
        <v>8468475.16</v>
      </c>
      <c r="F8" s="15"/>
      <c r="G8" s="15"/>
    </row>
    <row r="9" spans="1:3" s="4" customFormat="1" ht="15" customHeight="1">
      <c r="A9" s="9" t="s">
        <v>10</v>
      </c>
      <c r="B9" s="10" t="s">
        <v>11</v>
      </c>
      <c r="C9" s="14">
        <f>SUM(C10:C15)</f>
        <v>41452834.11</v>
      </c>
    </row>
    <row r="10" spans="1:3" s="4" customFormat="1" ht="15" customHeight="1">
      <c r="A10" s="16" t="s">
        <v>12</v>
      </c>
      <c r="B10" s="17" t="s">
        <v>13</v>
      </c>
      <c r="C10" s="18">
        <v>21879227</v>
      </c>
    </row>
    <row r="11" spans="1:3" s="4" customFormat="1" ht="15" customHeight="1">
      <c r="A11" s="16" t="s">
        <v>14</v>
      </c>
      <c r="B11" s="17" t="s">
        <v>15</v>
      </c>
      <c r="C11" s="18">
        <v>18820350</v>
      </c>
    </row>
    <row r="12" spans="1:3" s="4" customFormat="1" ht="15" customHeight="1">
      <c r="A12" s="16" t="s">
        <v>16</v>
      </c>
      <c r="B12" s="17" t="s">
        <v>17</v>
      </c>
      <c r="C12" s="18">
        <v>578676</v>
      </c>
    </row>
    <row r="13" spans="1:3" s="4" customFormat="1" ht="15" customHeight="1">
      <c r="A13" s="16" t="s">
        <v>18</v>
      </c>
      <c r="B13" s="17" t="s">
        <v>19</v>
      </c>
      <c r="C13" s="18">
        <v>174581.11</v>
      </c>
    </row>
    <row r="14" spans="1:3" s="4" customFormat="1" ht="15" customHeight="1">
      <c r="A14" s="16" t="s">
        <v>20</v>
      </c>
      <c r="B14" s="17" t="s">
        <v>21</v>
      </c>
      <c r="C14" s="18">
        <v>0</v>
      </c>
    </row>
    <row r="15" spans="1:3" s="4" customFormat="1" ht="15" customHeight="1">
      <c r="A15" s="16" t="s">
        <v>22</v>
      </c>
      <c r="B15" s="17" t="s">
        <v>23</v>
      </c>
      <c r="C15" s="18">
        <v>0</v>
      </c>
    </row>
    <row r="16" spans="1:3" s="4" customFormat="1" ht="15" customHeight="1">
      <c r="A16" s="9" t="s">
        <v>24</v>
      </c>
      <c r="B16" s="10" t="s">
        <v>25</v>
      </c>
      <c r="C16" s="14">
        <f>SUM(C17:C20)</f>
        <v>142393357.5</v>
      </c>
    </row>
    <row r="17" spans="1:3" s="4" customFormat="1" ht="15" customHeight="1">
      <c r="A17" s="16" t="s">
        <v>26</v>
      </c>
      <c r="B17" s="17" t="s">
        <v>27</v>
      </c>
      <c r="C17" s="18">
        <v>142113357.5</v>
      </c>
    </row>
    <row r="18" spans="1:3" s="4" customFormat="1" ht="15" customHeight="1">
      <c r="A18" s="16" t="s">
        <v>28</v>
      </c>
      <c r="B18" s="17" t="s">
        <v>29</v>
      </c>
      <c r="C18" s="18">
        <v>280000</v>
      </c>
    </row>
    <row r="19" spans="1:3" s="4" customFormat="1" ht="15" customHeight="1">
      <c r="A19" s="16" t="s">
        <v>30</v>
      </c>
      <c r="B19" s="17" t="s">
        <v>27</v>
      </c>
      <c r="C19" s="18">
        <v>0</v>
      </c>
    </row>
    <row r="20" spans="1:3" s="4" customFormat="1" ht="15" customHeight="1">
      <c r="A20" s="16" t="s">
        <v>31</v>
      </c>
      <c r="B20" s="17" t="s">
        <v>32</v>
      </c>
      <c r="C20" s="18">
        <v>0</v>
      </c>
    </row>
    <row r="21" spans="1:3" s="4" customFormat="1" ht="15" customHeight="1">
      <c r="A21" s="9" t="s">
        <v>33</v>
      </c>
      <c r="B21" s="10" t="s">
        <v>34</v>
      </c>
      <c r="C21" s="14">
        <f>SUM(C22:C24)</f>
        <v>2593372.95</v>
      </c>
    </row>
    <row r="22" spans="1:3" s="4" customFormat="1" ht="15" customHeight="1">
      <c r="A22" s="16" t="s">
        <v>35</v>
      </c>
      <c r="B22" s="17" t="s">
        <v>36</v>
      </c>
      <c r="C22" s="18">
        <v>443372.95</v>
      </c>
    </row>
    <row r="23" spans="1:3" s="4" customFormat="1" ht="15" customHeight="1">
      <c r="A23" s="16" t="s">
        <v>37</v>
      </c>
      <c r="B23" s="17" t="s">
        <v>38</v>
      </c>
      <c r="C23" s="18">
        <v>2150000</v>
      </c>
    </row>
    <row r="24" spans="1:3" s="4" customFormat="1" ht="15" customHeight="1">
      <c r="A24" s="16" t="s">
        <v>39</v>
      </c>
      <c r="B24" s="17" t="s">
        <v>40</v>
      </c>
      <c r="C24" s="18">
        <v>0</v>
      </c>
    </row>
    <row r="25" spans="1:3" s="4" customFormat="1" ht="15" customHeight="1">
      <c r="A25" s="9" t="s">
        <v>41</v>
      </c>
      <c r="B25" s="10" t="s">
        <v>42</v>
      </c>
      <c r="C25" s="14">
        <f>SUM(C26:C28)</f>
        <v>62250040</v>
      </c>
    </row>
    <row r="26" spans="1:3" s="4" customFormat="1" ht="15" customHeight="1">
      <c r="A26" s="16" t="s">
        <v>43</v>
      </c>
      <c r="B26" s="17" t="s">
        <v>44</v>
      </c>
      <c r="C26" s="18">
        <v>54625000</v>
      </c>
    </row>
    <row r="27" spans="1:3" s="4" customFormat="1" ht="15" customHeight="1">
      <c r="A27" s="16" t="s">
        <v>45</v>
      </c>
      <c r="B27" s="17" t="s">
        <v>46</v>
      </c>
      <c r="C27" s="18">
        <v>6775040</v>
      </c>
    </row>
    <row r="28" spans="1:3" s="4" customFormat="1" ht="15" customHeight="1">
      <c r="A28" s="16" t="s">
        <v>47</v>
      </c>
      <c r="B28" s="17" t="s">
        <v>48</v>
      </c>
      <c r="C28" s="18">
        <v>850000</v>
      </c>
    </row>
    <row r="29" spans="1:3" s="4" customFormat="1" ht="15" customHeight="1">
      <c r="A29" s="35" t="s">
        <v>49</v>
      </c>
      <c r="B29" s="35"/>
      <c r="C29" s="19">
        <f>SUM(C8+C9+C16+C21+C25)</f>
        <v>257158079.71999997</v>
      </c>
    </row>
    <row r="30" spans="1:3" ht="12.75">
      <c r="A30" s="20"/>
      <c r="C30" s="21"/>
    </row>
    <row r="31" spans="1:3" s="8" customFormat="1" ht="12.75">
      <c r="A31" s="3"/>
      <c r="B31" s="1"/>
      <c r="C31" s="21"/>
    </row>
    <row r="32" spans="1:3" s="8" customFormat="1" ht="12.75">
      <c r="A32" s="22"/>
      <c r="B32" s="1"/>
      <c r="C32" s="21"/>
    </row>
    <row r="33" spans="1:3" s="8" customFormat="1" ht="12.75" customHeight="1">
      <c r="A33" s="23"/>
      <c r="B33" s="1"/>
      <c r="C33" s="23"/>
    </row>
    <row r="34" spans="1:3" s="8" customFormat="1" ht="25.5" customHeight="1">
      <c r="A34" s="31" t="s">
        <v>50</v>
      </c>
      <c r="B34" s="31"/>
      <c r="C34" s="31"/>
    </row>
    <row r="35" spans="1:3" s="8" customFormat="1" ht="30.75" customHeight="1">
      <c r="A35" s="5" t="s">
        <v>3</v>
      </c>
      <c r="B35" s="6" t="s">
        <v>4</v>
      </c>
      <c r="C35" s="7" t="s">
        <v>5</v>
      </c>
    </row>
    <row r="36" spans="1:3" s="8" customFormat="1" ht="15" customHeight="1">
      <c r="A36" s="24" t="s">
        <v>51</v>
      </c>
      <c r="B36" s="25" t="s">
        <v>52</v>
      </c>
      <c r="C36" s="26"/>
    </row>
    <row r="37" spans="1:3" s="8" customFormat="1" ht="15" customHeight="1">
      <c r="A37" s="24" t="s">
        <v>53</v>
      </c>
      <c r="B37" s="25" t="s">
        <v>54</v>
      </c>
      <c r="C37" s="27">
        <f>SUM(C38:C42)</f>
        <v>148614243.67999998</v>
      </c>
    </row>
    <row r="38" spans="1:3" s="4" customFormat="1" ht="15" customHeight="1">
      <c r="A38" s="28" t="s">
        <v>55</v>
      </c>
      <c r="B38" s="29" t="s">
        <v>56</v>
      </c>
      <c r="C38" s="26">
        <v>123289913.96</v>
      </c>
    </row>
    <row r="39" spans="1:3" s="8" customFormat="1" ht="15" customHeight="1">
      <c r="A39" s="28" t="s">
        <v>57</v>
      </c>
      <c r="B39" s="29" t="s">
        <v>58</v>
      </c>
      <c r="C39" s="26">
        <v>4323359.13</v>
      </c>
    </row>
    <row r="40" spans="1:3" s="8" customFormat="1" ht="15" customHeight="1">
      <c r="A40" s="28" t="s">
        <v>59</v>
      </c>
      <c r="B40" s="29" t="s">
        <v>60</v>
      </c>
      <c r="C40" s="26">
        <v>16499500</v>
      </c>
    </row>
    <row r="41" spans="1:3" s="4" customFormat="1" ht="15" customHeight="1">
      <c r="A41" s="28" t="s">
        <v>61</v>
      </c>
      <c r="B41" s="29" t="s">
        <v>62</v>
      </c>
      <c r="C41" s="26">
        <v>2729329.6</v>
      </c>
    </row>
    <row r="42" spans="1:3" s="8" customFormat="1" ht="15" customHeight="1">
      <c r="A42" s="28" t="s">
        <v>63</v>
      </c>
      <c r="B42" s="29" t="s">
        <v>64</v>
      </c>
      <c r="C42" s="26">
        <v>1772140.99</v>
      </c>
    </row>
    <row r="43" spans="1:3" s="8" customFormat="1" ht="15" customHeight="1">
      <c r="A43" s="24" t="s">
        <v>65</v>
      </c>
      <c r="B43" s="25" t="s">
        <v>66</v>
      </c>
      <c r="C43" s="27">
        <f>SUM(C44:C52)</f>
        <v>17323457.24</v>
      </c>
    </row>
    <row r="44" spans="1:3" s="8" customFormat="1" ht="15" customHeight="1">
      <c r="A44" s="28" t="s">
        <v>67</v>
      </c>
      <c r="B44" s="29" t="s">
        <v>68</v>
      </c>
      <c r="C44" s="26">
        <v>0</v>
      </c>
    </row>
    <row r="45" spans="1:3" s="8" customFormat="1" ht="25.5" customHeight="1">
      <c r="A45" s="28" t="s">
        <v>69</v>
      </c>
      <c r="B45" s="29" t="s">
        <v>70</v>
      </c>
      <c r="C45" s="26">
        <v>234133.53</v>
      </c>
    </row>
    <row r="46" spans="1:3" s="8" customFormat="1" ht="15" customHeight="1">
      <c r="A46" s="28" t="s">
        <v>71</v>
      </c>
      <c r="B46" s="29" t="s">
        <v>72</v>
      </c>
      <c r="C46" s="26">
        <v>591829</v>
      </c>
    </row>
    <row r="47" spans="1:3" s="4" customFormat="1" ht="15" customHeight="1">
      <c r="A47" s="28" t="s">
        <v>73</v>
      </c>
      <c r="B47" s="29" t="s">
        <v>74</v>
      </c>
      <c r="C47" s="26">
        <v>2645097.46</v>
      </c>
    </row>
    <row r="48" spans="1:3" s="8" customFormat="1" ht="15" customHeight="1">
      <c r="A48" s="28" t="s">
        <v>75</v>
      </c>
      <c r="B48" s="29" t="s">
        <v>76</v>
      </c>
      <c r="C48" s="26">
        <v>128950</v>
      </c>
    </row>
    <row r="49" spans="1:3" s="8" customFormat="1" ht="15" customHeight="1">
      <c r="A49" s="28" t="s">
        <v>77</v>
      </c>
      <c r="B49" s="29" t="s">
        <v>78</v>
      </c>
      <c r="C49" s="26">
        <v>3890000</v>
      </c>
    </row>
    <row r="50" spans="1:3" s="8" customFormat="1" ht="15" customHeight="1">
      <c r="A50" s="28" t="s">
        <v>79</v>
      </c>
      <c r="B50" s="29" t="s">
        <v>80</v>
      </c>
      <c r="C50" s="26">
        <v>6643678.96</v>
      </c>
    </row>
    <row r="51" spans="1:3" s="4" customFormat="1" ht="15" customHeight="1">
      <c r="A51" s="28" t="s">
        <v>81</v>
      </c>
      <c r="B51" s="29" t="s">
        <v>82</v>
      </c>
      <c r="C51" s="26">
        <v>2946430.29</v>
      </c>
    </row>
    <row r="52" spans="1:3" s="8" customFormat="1" ht="15" customHeight="1">
      <c r="A52" s="28" t="s">
        <v>83</v>
      </c>
      <c r="B52" s="29" t="s">
        <v>84</v>
      </c>
      <c r="C52" s="26">
        <v>243338</v>
      </c>
    </row>
    <row r="53" spans="1:3" s="8" customFormat="1" ht="15" customHeight="1">
      <c r="A53" s="24" t="s">
        <v>85</v>
      </c>
      <c r="B53" s="25" t="s">
        <v>86</v>
      </c>
      <c r="C53" s="27">
        <f>SUM(C54:C55)</f>
        <v>16920614.87</v>
      </c>
    </row>
    <row r="54" spans="1:3" s="8" customFormat="1" ht="15" customHeight="1">
      <c r="A54" s="28" t="s">
        <v>87</v>
      </c>
      <c r="B54" s="29" t="s">
        <v>88</v>
      </c>
      <c r="C54" s="26">
        <v>14068016.19</v>
      </c>
    </row>
    <row r="55" spans="1:3" s="8" customFormat="1" ht="15" customHeight="1">
      <c r="A55" s="28" t="s">
        <v>89</v>
      </c>
      <c r="B55" s="29" t="s">
        <v>90</v>
      </c>
      <c r="C55" s="26">
        <v>2852598.68</v>
      </c>
    </row>
    <row r="56" spans="1:3" s="4" customFormat="1" ht="15" customHeight="1">
      <c r="A56" s="24" t="s">
        <v>91</v>
      </c>
      <c r="B56" s="25" t="s">
        <v>92</v>
      </c>
      <c r="C56" s="27">
        <f>SUM(C57:C61)</f>
        <v>2953964.16</v>
      </c>
    </row>
    <row r="57" spans="1:3" s="8" customFormat="1" ht="15" customHeight="1">
      <c r="A57" s="28" t="s">
        <v>93</v>
      </c>
      <c r="B57" s="29" t="s">
        <v>94</v>
      </c>
      <c r="C57" s="26">
        <v>0</v>
      </c>
    </row>
    <row r="58" spans="1:3" s="8" customFormat="1" ht="15" customHeight="1">
      <c r="A58" s="28" t="s">
        <v>95</v>
      </c>
      <c r="B58" s="29" t="s">
        <v>96</v>
      </c>
      <c r="C58" s="26">
        <v>89288.48</v>
      </c>
    </row>
    <row r="59" spans="1:3" s="4" customFormat="1" ht="15" customHeight="1">
      <c r="A59" s="28" t="s">
        <v>97</v>
      </c>
      <c r="B59" s="29" t="s">
        <v>98</v>
      </c>
      <c r="C59" s="26">
        <v>280000</v>
      </c>
    </row>
    <row r="60" spans="1:3" s="8" customFormat="1" ht="15" customHeight="1">
      <c r="A60" s="28" t="s">
        <v>99</v>
      </c>
      <c r="B60" s="29" t="s">
        <v>100</v>
      </c>
      <c r="C60" s="26">
        <v>2160000</v>
      </c>
    </row>
    <row r="61" spans="1:3" s="4" customFormat="1" ht="15" customHeight="1">
      <c r="A61" s="28" t="s">
        <v>101</v>
      </c>
      <c r="B61" s="29" t="s">
        <v>102</v>
      </c>
      <c r="C61" s="26">
        <v>424675.68</v>
      </c>
    </row>
    <row r="62" spans="1:3" s="8" customFormat="1" ht="15" customHeight="1">
      <c r="A62" s="24" t="s">
        <v>103</v>
      </c>
      <c r="B62" s="25" t="s">
        <v>104</v>
      </c>
      <c r="C62" s="27">
        <f>SUM(C63:C65)</f>
        <v>4606838.82</v>
      </c>
    </row>
    <row r="63" spans="1:3" s="8" customFormat="1" ht="15" customHeight="1">
      <c r="A63" s="28" t="s">
        <v>105</v>
      </c>
      <c r="B63" s="29" t="s">
        <v>106</v>
      </c>
      <c r="C63" s="26">
        <v>402767.82</v>
      </c>
    </row>
    <row r="64" spans="1:3" s="4" customFormat="1" ht="15" customHeight="1">
      <c r="A64" s="28" t="s">
        <v>107</v>
      </c>
      <c r="B64" s="29" t="s">
        <v>108</v>
      </c>
      <c r="C64" s="26">
        <v>500000</v>
      </c>
    </row>
    <row r="65" spans="1:3" s="8" customFormat="1" ht="15" customHeight="1">
      <c r="A65" s="28" t="s">
        <v>109</v>
      </c>
      <c r="B65" s="29" t="s">
        <v>110</v>
      </c>
      <c r="C65" s="26">
        <v>3704071</v>
      </c>
    </row>
    <row r="66" spans="1:3" s="8" customFormat="1" ht="15" customHeight="1">
      <c r="A66" s="24" t="s">
        <v>111</v>
      </c>
      <c r="B66" s="25" t="s">
        <v>112</v>
      </c>
      <c r="C66" s="27">
        <f>SUM(C67:C70)</f>
        <v>2692000</v>
      </c>
    </row>
    <row r="67" spans="1:3" s="8" customFormat="1" ht="15" customHeight="1">
      <c r="A67" s="28" t="s">
        <v>113</v>
      </c>
      <c r="B67" s="29" t="s">
        <v>114</v>
      </c>
      <c r="C67" s="26">
        <v>0</v>
      </c>
    </row>
    <row r="68" spans="1:3" s="4" customFormat="1" ht="15" customHeight="1">
      <c r="A68" s="28" t="s">
        <v>115</v>
      </c>
      <c r="B68" s="29" t="s">
        <v>116</v>
      </c>
      <c r="C68" s="26">
        <v>2607000</v>
      </c>
    </row>
    <row r="69" spans="1:3" s="8" customFormat="1" ht="15" customHeight="1">
      <c r="A69" s="28" t="s">
        <v>117</v>
      </c>
      <c r="B69" s="29" t="s">
        <v>114</v>
      </c>
      <c r="C69" s="26">
        <v>85000</v>
      </c>
    </row>
    <row r="70" spans="1:3" s="8" customFormat="1" ht="15" customHeight="1">
      <c r="A70" s="28" t="s">
        <v>118</v>
      </c>
      <c r="B70" s="29" t="s">
        <v>119</v>
      </c>
      <c r="C70" s="26">
        <v>0</v>
      </c>
    </row>
    <row r="71" spans="1:3" s="8" customFormat="1" ht="15" customHeight="1">
      <c r="A71" s="24" t="s">
        <v>120</v>
      </c>
      <c r="B71" s="25" t="s">
        <v>121</v>
      </c>
      <c r="C71" s="27">
        <f>SUM(C72:C73)</f>
        <v>0</v>
      </c>
    </row>
    <row r="72" spans="1:3" s="8" customFormat="1" ht="15" customHeight="1">
      <c r="A72" s="28" t="s">
        <v>122</v>
      </c>
      <c r="B72" s="29" t="s">
        <v>123</v>
      </c>
      <c r="C72" s="26">
        <v>0</v>
      </c>
    </row>
    <row r="73" spans="1:3" s="8" customFormat="1" ht="15" customHeight="1">
      <c r="A73" s="28" t="s">
        <v>124</v>
      </c>
      <c r="B73" s="29" t="s">
        <v>125</v>
      </c>
      <c r="C73" s="26">
        <v>0</v>
      </c>
    </row>
    <row r="74" spans="1:3" ht="12.75">
      <c r="A74" s="20"/>
      <c r="C74" s="21"/>
    </row>
    <row r="75" spans="1:3" s="8" customFormat="1" ht="12.75" customHeight="1">
      <c r="A75" s="23"/>
      <c r="B75" s="1"/>
      <c r="C75" s="23"/>
    </row>
    <row r="76" spans="1:3" s="8" customFormat="1" ht="25.5" customHeight="1">
      <c r="A76" s="31" t="s">
        <v>50</v>
      </c>
      <c r="B76" s="31"/>
      <c r="C76" s="31"/>
    </row>
    <row r="77" spans="1:3" s="8" customFormat="1" ht="30.75" customHeight="1">
      <c r="A77" s="5" t="s">
        <v>3</v>
      </c>
      <c r="B77" s="6" t="s">
        <v>4</v>
      </c>
      <c r="C77" s="7" t="s">
        <v>5</v>
      </c>
    </row>
    <row r="78" spans="1:3" ht="15" customHeight="1">
      <c r="A78" s="24" t="s">
        <v>126</v>
      </c>
      <c r="B78" s="25" t="s">
        <v>127</v>
      </c>
      <c r="C78" s="27">
        <f>SUM(C79)</f>
        <v>600000</v>
      </c>
    </row>
    <row r="79" spans="1:3" ht="15" customHeight="1">
      <c r="A79" s="28" t="s">
        <v>128</v>
      </c>
      <c r="B79" s="29" t="s">
        <v>129</v>
      </c>
      <c r="C79" s="26">
        <v>600000</v>
      </c>
    </row>
    <row r="80" spans="1:3" ht="15" customHeight="1">
      <c r="A80" s="24" t="s">
        <v>130</v>
      </c>
      <c r="B80" s="25" t="s">
        <v>131</v>
      </c>
      <c r="C80" s="27">
        <f>SUM(C81:C82)</f>
        <v>0</v>
      </c>
    </row>
    <row r="81" spans="1:3" ht="15" customHeight="1">
      <c r="A81" s="28" t="s">
        <v>132</v>
      </c>
      <c r="B81" s="29" t="s">
        <v>133</v>
      </c>
      <c r="C81" s="26">
        <v>0</v>
      </c>
    </row>
    <row r="82" spans="1:3" ht="15" customHeight="1">
      <c r="A82" s="28" t="s">
        <v>134</v>
      </c>
      <c r="B82" s="29" t="s">
        <v>135</v>
      </c>
      <c r="C82" s="26">
        <v>0</v>
      </c>
    </row>
    <row r="83" spans="1:3" ht="15" customHeight="1">
      <c r="A83" s="24" t="s">
        <v>136</v>
      </c>
      <c r="B83" s="25" t="s">
        <v>137</v>
      </c>
      <c r="C83" s="27">
        <f>SUM(C84:C86)</f>
        <v>1196920.95</v>
      </c>
    </row>
    <row r="84" spans="1:3" ht="15" customHeight="1">
      <c r="A84" s="28" t="s">
        <v>138</v>
      </c>
      <c r="B84" s="29" t="s">
        <v>110</v>
      </c>
      <c r="C84" s="26">
        <v>281072.31</v>
      </c>
    </row>
    <row r="85" spans="1:3" ht="15" customHeight="1">
      <c r="A85" s="28" t="s">
        <v>139</v>
      </c>
      <c r="B85" s="29" t="s">
        <v>140</v>
      </c>
      <c r="C85" s="26">
        <v>0</v>
      </c>
    </row>
    <row r="86" spans="1:3" ht="15" customHeight="1">
      <c r="A86" s="28" t="s">
        <v>141</v>
      </c>
      <c r="B86" s="29" t="s">
        <v>142</v>
      </c>
      <c r="C86" s="26">
        <v>915848.64</v>
      </c>
    </row>
    <row r="87" spans="1:3" ht="15" customHeight="1">
      <c r="A87" s="24" t="s">
        <v>143</v>
      </c>
      <c r="B87" s="25" t="s">
        <v>144</v>
      </c>
      <c r="C87" s="27">
        <f>SUM(C88:C90)</f>
        <v>62250040</v>
      </c>
    </row>
    <row r="88" spans="1:3" ht="15" customHeight="1">
      <c r="A88" s="28" t="s">
        <v>145</v>
      </c>
      <c r="B88" s="29" t="s">
        <v>44</v>
      </c>
      <c r="C88" s="26">
        <v>54625000</v>
      </c>
    </row>
    <row r="89" spans="1:3" ht="15" customHeight="1">
      <c r="A89" s="28" t="s">
        <v>146</v>
      </c>
      <c r="B89" s="29" t="s">
        <v>46</v>
      </c>
      <c r="C89" s="26">
        <v>6775040</v>
      </c>
    </row>
    <row r="90" spans="1:3" ht="15" customHeight="1">
      <c r="A90" s="28" t="s">
        <v>147</v>
      </c>
      <c r="B90" s="29" t="s">
        <v>48</v>
      </c>
      <c r="C90" s="26">
        <v>850000</v>
      </c>
    </row>
    <row r="91" spans="1:3" ht="15" customHeight="1">
      <c r="A91" s="32" t="s">
        <v>148</v>
      </c>
      <c r="B91" s="32"/>
      <c r="C91" s="30">
        <f>SUM(C37+C43+C53+C56+C62+C66+C71+C78+C83+C87)</f>
        <v>257158079.71999997</v>
      </c>
    </row>
  </sheetData>
  <sheetProtection selectLockedCells="1" selectUnlockedCells="1"/>
  <mergeCells count="7">
    <mergeCell ref="A34:C34"/>
    <mergeCell ref="A76:C76"/>
    <mergeCell ref="A91:B91"/>
    <mergeCell ref="B1:C1"/>
    <mergeCell ref="B2:C2"/>
    <mergeCell ref="A5:C5"/>
    <mergeCell ref="A29:B29"/>
  </mergeCells>
  <printOptions horizontalCentered="1"/>
  <pageMargins left="0.39375" right="0.39375" top="0.5902777777777778" bottom="0.7875" header="0.5118055555555555" footer="0.5118055555555555"/>
  <pageSetup fitToHeight="0" fitToWidth="1" horizontalDpi="300" verticalDpi="300" orientation="portrait" paperSize="9"/>
  <headerFooter alignWithMargins="0">
    <oddFooter>&amp;CPagina &amp;P di &amp;N</oddFooter>
  </headerFooter>
  <rowBreaks count="2" manualBreakCount="2">
    <brk id="31" max="255" man="1"/>
    <brk id="73" max="255" man="1"/>
  </rowBreaks>
  <legacyDrawing r:id="rId2"/>
  <oleObjects>
    <oleObject progId="Immagine di Microsoft Word" shapeId="684414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7" sqref="P17"/>
    </sheetView>
  </sheetViews>
  <sheetFormatPr defaultColWidth="9.140625" defaultRowHeight="12.75"/>
  <cols>
    <col min="1" max="10" width="11.57421875" style="0" customWidth="1"/>
    <col min="11" max="11" width="13.140625" style="0" customWidth="1"/>
    <col min="12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140625" defaultRowHeight="12.75"/>
  <cols>
    <col min="1" max="10" width="11.57421875" style="0" customWidth="1"/>
    <col min="11" max="11" width="13.00390625" style="0" customWidth="1"/>
    <col min="12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Lucaroni</dc:creator>
  <cp:keywords/>
  <dc:description/>
  <cp:lastModifiedBy>BCasagrande</cp:lastModifiedBy>
  <cp:lastPrinted>2013-12-20T11:55:11Z</cp:lastPrinted>
  <dcterms:created xsi:type="dcterms:W3CDTF">2001-10-01T14:34:15Z</dcterms:created>
  <dcterms:modified xsi:type="dcterms:W3CDTF">2013-12-20T15:07:45Z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-1487379541</vt:r8>
  </property>
  <property fmtid="{D5CDD505-2E9C-101B-9397-08002B2CF9AE}" pid="3" name="_AuthorEmail">
    <vt:lpwstr>beatrice@unipg.it</vt:lpwstr>
  </property>
  <property fmtid="{D5CDD505-2E9C-101B-9397-08002B2CF9AE}" pid="4" name="_AuthorEmailDisplayName">
    <vt:lpwstr>Beatrice  Casagrande</vt:lpwstr>
  </property>
</Properties>
</file>