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Riclassificazione DL 66_2014\Da Uff. Coordinamento\"/>
    </mc:Choice>
  </mc:AlternateContent>
  <xr:revisionPtr revIDLastSave="0" documentId="13_ncr:1_{EEA90095-4A3C-4DA1-8AC4-8C623589A7A0}" xr6:coauthVersionLast="36" xr6:coauthVersionMax="36" xr10:uidLastSave="{00000000-0000-0000-0000-000000000000}"/>
  <bookViews>
    <workbookView xWindow="0" yWindow="0" windowWidth="28800" windowHeight="10725" xr2:uid="{91406415-5EC6-4BF9-97EB-CCE4F1799BC8}"/>
  </bookViews>
  <sheets>
    <sheet name="2015" sheetId="1" r:id="rId1"/>
  </sheets>
  <definedNames>
    <definedName name="_xlnm.Print_Titles" localSheetId="0">'2015'!$6:$7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1" i="1" l="1"/>
  <c r="C66" i="1"/>
  <c r="C71" i="1"/>
  <c r="C54" i="1" l="1"/>
  <c r="C46" i="1"/>
  <c r="C40" i="1"/>
  <c r="C34" i="1"/>
  <c r="C27" i="1"/>
  <c r="C16" i="1"/>
  <c r="C87" i="1"/>
  <c r="C84" i="1"/>
  <c r="C83" i="1"/>
  <c r="C77" i="1"/>
  <c r="C73" i="1"/>
  <c r="C70" i="1"/>
  <c r="C60" i="1"/>
  <c r="C53" i="1"/>
  <c r="C52" i="1"/>
  <c r="C51" i="1"/>
  <c r="C39" i="1"/>
  <c r="C33" i="1"/>
  <c r="C26" i="1"/>
  <c r="C25" i="1"/>
  <c r="C24" i="1"/>
  <c r="C23" i="1"/>
  <c r="C22" i="1"/>
  <c r="C21" i="1"/>
  <c r="C11" i="1"/>
  <c r="C10" i="1"/>
  <c r="C81" i="1" l="1"/>
  <c r="C85" i="1"/>
  <c r="C57" i="1"/>
  <c r="C9" i="1"/>
  <c r="C30" i="1" s="1"/>
  <c r="C58" i="1" l="1"/>
  <c r="C86" i="1" s="1"/>
  <c r="C88" i="1" s="1"/>
</calcChain>
</file>

<file path=xl/sharedStrings.xml><?xml version="1.0" encoding="utf-8"?>
<sst xmlns="http://schemas.openxmlformats.org/spreadsheetml/2006/main" count="86" uniqueCount="83">
  <si>
    <t>ALLEGATO 6 – ALTRI ENTI IN CONTABILITA' ECONOMICA</t>
  </si>
  <si>
    <t>Prospetto di cui all'art. 8, comma 1, DL 66/2014 (enti in contabilità economica)</t>
  </si>
  <si>
    <t>Parziali</t>
  </si>
  <si>
    <t>Totali</t>
  </si>
  <si>
    <t>A) VALORE DELLA PRODUZIONE</t>
  </si>
  <si>
    <t>1) Ricavi e proventi per l'attività istituzionale</t>
  </si>
  <si>
    <t>a) contributo ordinario dello Stato</t>
  </si>
  <si>
    <t>b) corrispettivi da contratto di servizio</t>
  </si>
  <si>
    <t>b.1) con lo Stato</t>
  </si>
  <si>
    <t>b.2) con le Regioni</t>
  </si>
  <si>
    <t>b.3) con altri enti pubblici</t>
  </si>
  <si>
    <t>b.4) con l'Unione Europea</t>
  </si>
  <si>
    <t>c) contributi in conto esercizio</t>
  </si>
  <si>
    <t>c.1) contributi dallo Stato</t>
  </si>
  <si>
    <t>c.2) contributi da Regioni</t>
  </si>
  <si>
    <t>c.3) contributi da altri enti pubblici</t>
  </si>
  <si>
    <t>c.4) contributi dall'Unione Europea</t>
  </si>
  <si>
    <t>d) contributi da privati</t>
  </si>
  <si>
    <t xml:space="preserve">e) proventi fiscali e parafiscali </t>
  </si>
  <si>
    <t xml:space="preserve">f) ricavi per cessioni di prodotti e prestazioni di servizi </t>
  </si>
  <si>
    <t>2) variazione delle rimanenze dei prodotti in corso di lavorazione, semilavorati e finiti</t>
  </si>
  <si>
    <t>3) variazioni dei lavori in corso su ordinazione</t>
  </si>
  <si>
    <t xml:space="preserve">4) incremento di immobili per lavori interni </t>
  </si>
  <si>
    <t>5) altri ricavi e proventi</t>
  </si>
  <si>
    <t>a) quota contributi in conto capitale imputata all'esercizio</t>
  </si>
  <si>
    <t>b) altri ricavi e proventi</t>
  </si>
  <si>
    <t>Totale valore della produzione (A)</t>
  </si>
  <si>
    <t>B) COSTI DELLA PRODUZIONE</t>
  </si>
  <si>
    <t>6) per materie prime, sussidiarie, di consumo e di merci</t>
  </si>
  <si>
    <t>7) per servizi</t>
  </si>
  <si>
    <t>a) erogazione di servizi istituzionali</t>
  </si>
  <si>
    <t>b) acquisizione di servizi</t>
  </si>
  <si>
    <t>c) consulenze, collaborazioni, altre prestazioni lavoro</t>
  </si>
  <si>
    <t>d) compensi ad organi di amministrazione e di controllo</t>
  </si>
  <si>
    <t>8) per godimento di beni di terzi</t>
  </si>
  <si>
    <t>9) per il personale</t>
  </si>
  <si>
    <t>a) salari e stipendi</t>
  </si>
  <si>
    <t>b) oneri sociali</t>
  </si>
  <si>
    <t>c) trattamento di fine rapporto</t>
  </si>
  <si>
    <t>d) trattamento di quiescenza e simili</t>
  </si>
  <si>
    <t>e) altri costi</t>
  </si>
  <si>
    <t>10) ammortamenti e svalutazioni</t>
  </si>
  <si>
    <t>a) ammortamento delle immobilizzazioni immateriali</t>
  </si>
  <si>
    <t>b) ammortamento delle immobilizzazioni materiali</t>
  </si>
  <si>
    <t>c) altre svalutazioni delle immobilizzazioni</t>
  </si>
  <si>
    <t>d) svalutazioni dei crediti compresi nell'attivo circolante e delle disponibilità liquide</t>
  </si>
  <si>
    <t>11) variazioni delle rimanenze di materie prime, sussidiarie, di consumo e merci</t>
  </si>
  <si>
    <t>12) accantonamento per rischi</t>
  </si>
  <si>
    <t>13) altri accantonamenti</t>
  </si>
  <si>
    <t>14) oneri diversi di gestione</t>
  </si>
  <si>
    <t>a) oneri per provvedimenti di contenimento della spesa pubblica</t>
  </si>
  <si>
    <t>b) altri oneri diversi di gestione</t>
  </si>
  <si>
    <t>Totale costi (B)</t>
  </si>
  <si>
    <t>DIFFERENZA TRA VALORE E COSTI DELLA PRODUZIONE (A-B)</t>
  </si>
  <si>
    <t>C) PROVENTI ED ONERI FINANZIARI</t>
  </si>
  <si>
    <t>15) proventi da partecipazioni, con separata indicazione di quelli relativi ad imprese controllate e collegate</t>
  </si>
  <si>
    <t>16) altri proventi finanziari</t>
  </si>
  <si>
    <t>a) da crediti iscritti nelle immobilizzazioni, con separata indicazione di quelli da imprese controllate e collegate</t>
  </si>
  <si>
    <t>b) da titoli iscritti nelle immobilizzazioni che non costituiscono partecipazioni</t>
  </si>
  <si>
    <t>c) da titoli iscritti nell'attivo circolante che non costituiscono partecipazioni</t>
  </si>
  <si>
    <t>d) proventi diversi dai precedenti, con separata indicazione di quelli da imprese controllate e collegate</t>
  </si>
  <si>
    <t>17) interessi ed altri oneri finanziari</t>
  </si>
  <si>
    <t>a) interessi passivi</t>
  </si>
  <si>
    <t>b) oneri per la copertura perdite di imprese controllate e collegate</t>
  </si>
  <si>
    <t>c) altri interessi ed oneri finanziari</t>
  </si>
  <si>
    <t>17 bis) utili e perdite su cambi</t>
  </si>
  <si>
    <t>Totale proventi ed oneri finanziari (C)</t>
  </si>
  <si>
    <t>D) RETTIFICHE DI VALORE DI ATTIVITA' FINANZIARIE</t>
  </si>
  <si>
    <t>18) rivalutazioni</t>
  </si>
  <si>
    <t>a) di partecipazioni</t>
  </si>
  <si>
    <t>b) di immobilizzazioni finanziarie che non costituiscono partecipazioni</t>
  </si>
  <si>
    <t>c) di titoli iscritti nell'attivo circolante che non costituiscono partecipazioni</t>
  </si>
  <si>
    <t>19) svalutazioni</t>
  </si>
  <si>
    <t>Totale delle rettifiche di valore di attività finanziarie (D)</t>
  </si>
  <si>
    <t>E) PROVENTI ED ONERI STRAORDINARI</t>
  </si>
  <si>
    <t>20) Proventi, con separata indicazione delle plusvalenze da alienazioni i cui ricavi non sono iscrivibili al n. 5)</t>
  </si>
  <si>
    <t>21) Oneri, con separata indicazione delle minusvalenze da alienazioni i cui effetti contabili non sono iscrivibili al n. 14)</t>
  </si>
  <si>
    <t>Totale delle partite straordinarie (E)</t>
  </si>
  <si>
    <t xml:space="preserve">Risultato prima delle imposte </t>
  </si>
  <si>
    <t>Imposte dell'esercizio, correnti, differite e anticipate</t>
  </si>
  <si>
    <t>AVANZO (DISAVANZO) ECONOMICO DELL'ESERCIZIO</t>
  </si>
  <si>
    <t>Anno 2015</t>
  </si>
  <si>
    <t>Riclassificazione del BILANCIO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</si>
</sst>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\ _€_-;\-* #,##0.00\ _€_-;_-* &quot;-&quot;??\ _€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0" fillId="0" borderId="0" xfId="0" applyNumberFormat="1" applyFont="1" applyFill="1" applyBorder="1" applyAlignment="1"/>
    <xf numFmtId="43" fontId="0" fillId="0" borderId="0" xfId="1" applyFont="1"/>
    <xf numFmtId="43" fontId="2" fillId="0" borderId="0" xfId="1" applyFont="1"/>
    <xf numFmtId="0" fontId="2" fillId="0" borderId="0" xfId="0" applyFont="1" applyFill="1" applyAlignment="1">
      <alignment horizontal="center"/>
    </xf>
    <xf numFmtId="43" fontId="2" fillId="0" borderId="1" xfId="1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43" fontId="0" fillId="0" borderId="1" xfId="1" applyFont="1" applyFill="1" applyBorder="1"/>
    <xf numFmtId="43" fontId="2" fillId="0" borderId="1" xfId="1" applyFont="1" applyFill="1" applyBorder="1"/>
    <xf numFmtId="0" fontId="0" fillId="0" borderId="3" xfId="0" applyFill="1" applyBorder="1"/>
    <xf numFmtId="0" fontId="4" fillId="0" borderId="3" xfId="0" applyFont="1" applyFill="1" applyBorder="1"/>
    <xf numFmtId="43" fontId="4" fillId="0" borderId="1" xfId="1" applyFont="1" applyFill="1" applyBorder="1"/>
    <xf numFmtId="0" fontId="2" fillId="0" borderId="3" xfId="0" applyFont="1" applyFill="1" applyBorder="1" applyAlignment="1">
      <alignment horizontal="center"/>
    </xf>
    <xf numFmtId="43" fontId="2" fillId="2" borderId="1" xfId="1" applyFont="1" applyFill="1" applyBorder="1"/>
    <xf numFmtId="0" fontId="2" fillId="0" borderId="3" xfId="0" applyFont="1" applyFill="1" applyBorder="1"/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1" xfId="0" applyFont="1" applyFill="1" applyBorder="1"/>
    <xf numFmtId="0" fontId="0" fillId="0" borderId="1" xfId="0" applyFill="1" applyBorder="1" applyAlignment="1">
      <alignment wrapText="1"/>
    </xf>
    <xf numFmtId="0" fontId="0" fillId="0" borderId="1" xfId="0" applyFill="1" applyBorder="1"/>
    <xf numFmtId="0" fontId="2" fillId="0" borderId="1" xfId="0" applyFont="1" applyFill="1" applyBorder="1" applyAlignment="1">
      <alignment horizontal="center"/>
    </xf>
    <xf numFmtId="43" fontId="2" fillId="3" borderId="1" xfId="1" applyFont="1" applyFill="1" applyBorder="1"/>
    <xf numFmtId="0" fontId="4" fillId="0" borderId="1" xfId="0" applyFont="1" applyFill="1" applyBorder="1"/>
    <xf numFmtId="43" fontId="2" fillId="4" borderId="1" xfId="1" applyFont="1" applyFill="1" applyBorder="1"/>
    <xf numFmtId="43" fontId="0" fillId="0" borderId="0" xfId="0" applyNumberFormat="1"/>
    <xf numFmtId="43" fontId="0" fillId="0" borderId="0" xfId="0" applyNumberFormat="1" applyFont="1" applyFill="1" applyBorder="1" applyAlignment="1"/>
    <xf numFmtId="0" fontId="3" fillId="0" borderId="0" xfId="0" applyFont="1" applyFill="1" applyAlignment="1">
      <alignment horizontal="center"/>
    </xf>
    <xf numFmtId="0" fontId="0" fillId="0" borderId="1" xfId="0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3.png@01DBD61A.EA2C57F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0</xdr:row>
      <xdr:rowOff>104775</xdr:rowOff>
    </xdr:from>
    <xdr:to>
      <xdr:col>0</xdr:col>
      <xdr:colOff>1571625</xdr:colOff>
      <xdr:row>0</xdr:row>
      <xdr:rowOff>1038225</xdr:rowOff>
    </xdr:to>
    <xdr:pic>
      <xdr:nvPicPr>
        <xdr:cNvPr id="4" name="Immagine 3" descr="unipg">
          <a:extLst>
            <a:ext uri="{FF2B5EF4-FFF2-40B4-BE49-F238E27FC236}">
              <a16:creationId xmlns:a16="http://schemas.microsoft.com/office/drawing/2014/main" id="{42772E79-7675-425B-A534-697CB3DB2C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104775"/>
          <a:ext cx="126682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C3343D-F8EE-45EC-8D95-3D5A0EB3A21F}">
  <sheetPr>
    <pageSetUpPr fitToPage="1"/>
  </sheetPr>
  <dimension ref="A1:E93"/>
  <sheetViews>
    <sheetView tabSelected="1" workbookViewId="0">
      <selection activeCell="B26" sqref="B26"/>
    </sheetView>
  </sheetViews>
  <sheetFormatPr defaultRowHeight="15" x14ac:dyDescent="0.25"/>
  <cols>
    <col min="1" max="1" width="78.85546875" bestFit="1" customWidth="1"/>
    <col min="2" max="2" width="19.5703125" customWidth="1"/>
    <col min="3" max="3" width="21.7109375" customWidth="1"/>
    <col min="5" max="5" width="12" bestFit="1" customWidth="1"/>
    <col min="10" max="10" width="12.85546875" customWidth="1"/>
  </cols>
  <sheetData>
    <row r="1" spans="1:3" ht="87.75" customHeight="1" x14ac:dyDescent="0.25">
      <c r="A1" s="1"/>
      <c r="B1" s="2"/>
      <c r="C1" s="3"/>
    </row>
    <row r="2" spans="1:3" ht="15.75" x14ac:dyDescent="0.25">
      <c r="A2" s="26" t="s">
        <v>0</v>
      </c>
      <c r="B2" s="26"/>
      <c r="C2" s="26"/>
    </row>
    <row r="3" spans="1:3" ht="15.75" x14ac:dyDescent="0.25">
      <c r="A3" s="26" t="s">
        <v>1</v>
      </c>
      <c r="B3" s="26"/>
      <c r="C3" s="26"/>
    </row>
    <row r="4" spans="1:3" ht="15.75" x14ac:dyDescent="0.25">
      <c r="A4" s="26" t="s">
        <v>82</v>
      </c>
      <c r="B4" s="26"/>
      <c r="C4" s="26"/>
    </row>
    <row r="5" spans="1:3" x14ac:dyDescent="0.25">
      <c r="A5" s="4"/>
      <c r="B5" s="4"/>
      <c r="C5" s="4"/>
    </row>
    <row r="6" spans="1:3" x14ac:dyDescent="0.25">
      <c r="A6" s="27"/>
      <c r="B6" s="28" t="s">
        <v>81</v>
      </c>
      <c r="C6" s="28"/>
    </row>
    <row r="7" spans="1:3" x14ac:dyDescent="0.25">
      <c r="A7" s="27"/>
      <c r="B7" s="5" t="s">
        <v>2</v>
      </c>
      <c r="C7" s="5" t="s">
        <v>3</v>
      </c>
    </row>
    <row r="8" spans="1:3" x14ac:dyDescent="0.25">
      <c r="A8" s="6" t="s">
        <v>4</v>
      </c>
      <c r="B8" s="7"/>
      <c r="C8" s="8"/>
    </row>
    <row r="9" spans="1:3" x14ac:dyDescent="0.25">
      <c r="A9" s="9" t="s">
        <v>5</v>
      </c>
      <c r="B9" s="7"/>
      <c r="C9" s="8">
        <f>C10+C11+C16+C21+C22+C23</f>
        <v>185814372.10999998</v>
      </c>
    </row>
    <row r="10" spans="1:3" x14ac:dyDescent="0.25">
      <c r="A10" s="10" t="s">
        <v>6</v>
      </c>
      <c r="B10" s="11">
        <v>131739495.88</v>
      </c>
      <c r="C10" s="8">
        <f>B10</f>
        <v>131739495.88</v>
      </c>
    </row>
    <row r="11" spans="1:3" x14ac:dyDescent="0.25">
      <c r="A11" s="9" t="s">
        <v>7</v>
      </c>
      <c r="B11" s="11"/>
      <c r="C11" s="8">
        <f>SUM(B12:B15)</f>
        <v>0</v>
      </c>
    </row>
    <row r="12" spans="1:3" x14ac:dyDescent="0.25">
      <c r="A12" s="10" t="s">
        <v>8</v>
      </c>
      <c r="B12" s="11"/>
      <c r="C12" s="8"/>
    </row>
    <row r="13" spans="1:3" x14ac:dyDescent="0.25">
      <c r="A13" s="9" t="s">
        <v>9</v>
      </c>
      <c r="B13" s="11"/>
      <c r="C13" s="8"/>
    </row>
    <row r="14" spans="1:3" x14ac:dyDescent="0.25">
      <c r="A14" s="10" t="s">
        <v>10</v>
      </c>
      <c r="B14" s="11"/>
      <c r="C14" s="8"/>
    </row>
    <row r="15" spans="1:3" x14ac:dyDescent="0.25">
      <c r="A15" s="9" t="s">
        <v>11</v>
      </c>
      <c r="B15" s="11"/>
      <c r="C15" s="8"/>
    </row>
    <row r="16" spans="1:3" x14ac:dyDescent="0.25">
      <c r="A16" s="9" t="s">
        <v>12</v>
      </c>
      <c r="B16" s="11"/>
      <c r="C16" s="8">
        <f>SUM(B17:B20)</f>
        <v>21578339.449999999</v>
      </c>
    </row>
    <row r="17" spans="1:3" x14ac:dyDescent="0.25">
      <c r="A17" s="9" t="s">
        <v>13</v>
      </c>
      <c r="B17" s="11">
        <v>14736956.119999999</v>
      </c>
      <c r="C17" s="8"/>
    </row>
    <row r="18" spans="1:3" x14ac:dyDescent="0.25">
      <c r="A18" s="10" t="s">
        <v>14</v>
      </c>
      <c r="B18" s="11">
        <v>2028879.64</v>
      </c>
      <c r="C18" s="8"/>
    </row>
    <row r="19" spans="1:3" x14ac:dyDescent="0.25">
      <c r="A19" s="9" t="s">
        <v>15</v>
      </c>
      <c r="B19" s="11">
        <v>1452614.26</v>
      </c>
      <c r="C19" s="8"/>
    </row>
    <row r="20" spans="1:3" x14ac:dyDescent="0.25">
      <c r="A20" s="9" t="s">
        <v>16</v>
      </c>
      <c r="B20" s="11">
        <v>3359889.43</v>
      </c>
      <c r="C20" s="8"/>
    </row>
    <row r="21" spans="1:3" x14ac:dyDescent="0.25">
      <c r="A21" s="10" t="s">
        <v>17</v>
      </c>
      <c r="B21" s="11">
        <v>4246318.88</v>
      </c>
      <c r="C21" s="8">
        <f t="shared" ref="C21:C26" si="0">B21</f>
        <v>4246318.88</v>
      </c>
    </row>
    <row r="22" spans="1:3" x14ac:dyDescent="0.25">
      <c r="A22" s="9" t="s">
        <v>18</v>
      </c>
      <c r="B22" s="11"/>
      <c r="C22" s="8">
        <f t="shared" si="0"/>
        <v>0</v>
      </c>
    </row>
    <row r="23" spans="1:3" x14ac:dyDescent="0.25">
      <c r="A23" s="9" t="s">
        <v>19</v>
      </c>
      <c r="B23" s="11">
        <v>28250217.899999999</v>
      </c>
      <c r="C23" s="8">
        <f t="shared" si="0"/>
        <v>28250217.899999999</v>
      </c>
    </row>
    <row r="24" spans="1:3" x14ac:dyDescent="0.25">
      <c r="A24" s="9" t="s">
        <v>20</v>
      </c>
      <c r="B24" s="11"/>
      <c r="C24" s="8">
        <f t="shared" si="0"/>
        <v>0</v>
      </c>
    </row>
    <row r="25" spans="1:3" x14ac:dyDescent="0.25">
      <c r="A25" s="9" t="s">
        <v>21</v>
      </c>
      <c r="B25" s="11"/>
      <c r="C25" s="8">
        <f t="shared" si="0"/>
        <v>0</v>
      </c>
    </row>
    <row r="26" spans="1:3" x14ac:dyDescent="0.25">
      <c r="A26" s="9" t="s">
        <v>22</v>
      </c>
      <c r="B26" s="11"/>
      <c r="C26" s="8">
        <f t="shared" si="0"/>
        <v>0</v>
      </c>
    </row>
    <row r="27" spans="1:3" x14ac:dyDescent="0.25">
      <c r="A27" s="9" t="s">
        <v>23</v>
      </c>
      <c r="B27" s="11"/>
      <c r="C27" s="8">
        <f>SUM(B28:B29)</f>
        <v>75989553.039999992</v>
      </c>
    </row>
    <row r="28" spans="1:3" x14ac:dyDescent="0.25">
      <c r="A28" s="9" t="s">
        <v>24</v>
      </c>
      <c r="B28" s="11">
        <v>705348.91</v>
      </c>
      <c r="C28" s="8"/>
    </row>
    <row r="29" spans="1:3" x14ac:dyDescent="0.25">
      <c r="A29" s="9" t="s">
        <v>25</v>
      </c>
      <c r="B29" s="11">
        <v>75284204.129999995</v>
      </c>
      <c r="C29" s="8"/>
    </row>
    <row r="30" spans="1:3" x14ac:dyDescent="0.25">
      <c r="A30" s="12" t="s">
        <v>26</v>
      </c>
      <c r="B30" s="11"/>
      <c r="C30" s="13">
        <f>C9+C24+C25+C26+C27</f>
        <v>261803925.14999998</v>
      </c>
    </row>
    <row r="31" spans="1:3" x14ac:dyDescent="0.25">
      <c r="A31" s="9"/>
      <c r="B31" s="11"/>
      <c r="C31" s="8"/>
    </row>
    <row r="32" spans="1:3" x14ac:dyDescent="0.25">
      <c r="A32" s="14" t="s">
        <v>27</v>
      </c>
      <c r="B32" s="11"/>
      <c r="C32" s="8"/>
    </row>
    <row r="33" spans="1:3" x14ac:dyDescent="0.25">
      <c r="A33" s="9" t="s">
        <v>28</v>
      </c>
      <c r="B33" s="11">
        <v>7266040.1600000001</v>
      </c>
      <c r="C33" s="8">
        <f>B33</f>
        <v>7266040.1600000001</v>
      </c>
    </row>
    <row r="34" spans="1:3" x14ac:dyDescent="0.25">
      <c r="A34" s="9" t="s">
        <v>29</v>
      </c>
      <c r="B34" s="11"/>
      <c r="C34" s="8">
        <f>SUM(B35:B38)</f>
        <v>40633557.359999999</v>
      </c>
    </row>
    <row r="35" spans="1:3" x14ac:dyDescent="0.25">
      <c r="A35" s="9" t="s">
        <v>30</v>
      </c>
      <c r="B35" s="11">
        <v>20000840.789999999</v>
      </c>
      <c r="C35" s="8"/>
    </row>
    <row r="36" spans="1:3" x14ac:dyDescent="0.25">
      <c r="A36" s="9" t="s">
        <v>31</v>
      </c>
      <c r="B36" s="11">
        <v>16364190.279999999</v>
      </c>
      <c r="C36" s="8"/>
    </row>
    <row r="37" spans="1:3" x14ac:dyDescent="0.25">
      <c r="A37" s="9" t="s">
        <v>32</v>
      </c>
      <c r="B37" s="11">
        <v>4097279.65</v>
      </c>
      <c r="C37" s="8"/>
    </row>
    <row r="38" spans="1:3" x14ac:dyDescent="0.25">
      <c r="A38" s="9" t="s">
        <v>33</v>
      </c>
      <c r="B38" s="11">
        <v>171246.64</v>
      </c>
      <c r="C38" s="8"/>
    </row>
    <row r="39" spans="1:3" x14ac:dyDescent="0.25">
      <c r="A39" s="9" t="s">
        <v>34</v>
      </c>
      <c r="B39" s="11">
        <v>1450899.1</v>
      </c>
      <c r="C39" s="8">
        <f>B39</f>
        <v>1450899.1</v>
      </c>
    </row>
    <row r="40" spans="1:3" x14ac:dyDescent="0.25">
      <c r="A40" s="9" t="s">
        <v>35</v>
      </c>
      <c r="B40" s="11"/>
      <c r="C40" s="8">
        <f>SUM(B41:B45)</f>
        <v>142550921.88</v>
      </c>
    </row>
    <row r="41" spans="1:3" x14ac:dyDescent="0.25">
      <c r="A41" s="9" t="s">
        <v>36</v>
      </c>
      <c r="B41" s="11">
        <v>109795269.76000001</v>
      </c>
      <c r="C41" s="8"/>
    </row>
    <row r="42" spans="1:3" x14ac:dyDescent="0.25">
      <c r="A42" s="9" t="s">
        <v>37</v>
      </c>
      <c r="B42" s="11">
        <v>25915029.199999999</v>
      </c>
      <c r="C42" s="8"/>
    </row>
    <row r="43" spans="1:3" x14ac:dyDescent="0.25">
      <c r="A43" s="9" t="s">
        <v>38</v>
      </c>
      <c r="B43" s="11">
        <v>4952551.3499999996</v>
      </c>
      <c r="C43" s="8"/>
    </row>
    <row r="44" spans="1:3" x14ac:dyDescent="0.25">
      <c r="A44" s="9" t="s">
        <v>39</v>
      </c>
      <c r="B44" s="11"/>
      <c r="C44" s="8"/>
    </row>
    <row r="45" spans="1:3" x14ac:dyDescent="0.25">
      <c r="A45" s="9" t="s">
        <v>40</v>
      </c>
      <c r="B45" s="11">
        <v>1888071.57</v>
      </c>
      <c r="C45" s="8"/>
    </row>
    <row r="46" spans="1:3" x14ac:dyDescent="0.25">
      <c r="A46" s="9" t="s">
        <v>41</v>
      </c>
      <c r="B46" s="11"/>
      <c r="C46" s="8">
        <f>SUM(B47:B50)</f>
        <v>8733974.2999999989</v>
      </c>
    </row>
    <row r="47" spans="1:3" x14ac:dyDescent="0.25">
      <c r="A47" s="9" t="s">
        <v>42</v>
      </c>
      <c r="B47" s="11">
        <v>130731.95</v>
      </c>
      <c r="C47" s="8"/>
    </row>
    <row r="48" spans="1:3" x14ac:dyDescent="0.25">
      <c r="A48" s="9" t="s">
        <v>43</v>
      </c>
      <c r="B48" s="11">
        <v>8603242.3499999996</v>
      </c>
      <c r="C48" s="8"/>
    </row>
    <row r="49" spans="1:3" x14ac:dyDescent="0.25">
      <c r="A49" s="10" t="s">
        <v>44</v>
      </c>
      <c r="B49" s="11"/>
      <c r="C49" s="8"/>
    </row>
    <row r="50" spans="1:3" x14ac:dyDescent="0.25">
      <c r="A50" s="9" t="s">
        <v>45</v>
      </c>
      <c r="B50" s="11"/>
      <c r="C50" s="8"/>
    </row>
    <row r="51" spans="1:3" x14ac:dyDescent="0.25">
      <c r="A51" s="9" t="s">
        <v>46</v>
      </c>
      <c r="B51" s="11"/>
      <c r="C51" s="8">
        <f>B51</f>
        <v>0</v>
      </c>
    </row>
    <row r="52" spans="1:3" x14ac:dyDescent="0.25">
      <c r="A52" s="9" t="s">
        <v>47</v>
      </c>
      <c r="B52" s="11">
        <v>499992.67</v>
      </c>
      <c r="C52" s="8">
        <f>B52</f>
        <v>499992.67</v>
      </c>
    </row>
    <row r="53" spans="1:3" x14ac:dyDescent="0.25">
      <c r="A53" s="9" t="s">
        <v>48</v>
      </c>
      <c r="B53" s="11">
        <v>2852430.96</v>
      </c>
      <c r="C53" s="8">
        <f>B53</f>
        <v>2852430.96</v>
      </c>
    </row>
    <row r="54" spans="1:3" x14ac:dyDescent="0.25">
      <c r="A54" s="9" t="s">
        <v>49</v>
      </c>
      <c r="B54" s="11"/>
      <c r="C54" s="8">
        <f>SUM(B55:B56)</f>
        <v>5010105.82</v>
      </c>
    </row>
    <row r="55" spans="1:3" x14ac:dyDescent="0.25">
      <c r="A55" s="9" t="s">
        <v>50</v>
      </c>
      <c r="B55" s="11">
        <v>47148.4</v>
      </c>
      <c r="C55" s="8"/>
    </row>
    <row r="56" spans="1:3" x14ac:dyDescent="0.25">
      <c r="A56" s="9" t="s">
        <v>51</v>
      </c>
      <c r="B56" s="11">
        <v>4962957.42</v>
      </c>
      <c r="C56" s="8"/>
    </row>
    <row r="57" spans="1:3" x14ac:dyDescent="0.25">
      <c r="A57" s="15" t="s">
        <v>52</v>
      </c>
      <c r="B57" s="11"/>
      <c r="C57" s="13">
        <f>C33+C34+C39+C40+C46+C51+C52+C53+C54</f>
        <v>208997922.25</v>
      </c>
    </row>
    <row r="58" spans="1:3" x14ac:dyDescent="0.25">
      <c r="A58" s="16" t="s">
        <v>53</v>
      </c>
      <c r="B58" s="11"/>
      <c r="C58" s="13">
        <f>C30-C57</f>
        <v>52806002.899999976</v>
      </c>
    </row>
    <row r="59" spans="1:3" x14ac:dyDescent="0.25">
      <c r="A59" s="17" t="s">
        <v>54</v>
      </c>
      <c r="B59" s="11"/>
      <c r="C59" s="8"/>
    </row>
    <row r="60" spans="1:3" ht="30" x14ac:dyDescent="0.25">
      <c r="A60" s="18" t="s">
        <v>55</v>
      </c>
      <c r="B60" s="11">
        <v>22634</v>
      </c>
      <c r="C60" s="8">
        <f>B60</f>
        <v>22634</v>
      </c>
    </row>
    <row r="61" spans="1:3" x14ac:dyDescent="0.25">
      <c r="A61" s="19" t="s">
        <v>56</v>
      </c>
      <c r="B61" s="11"/>
      <c r="C61" s="8">
        <f>SUM(B62:B65)</f>
        <v>0</v>
      </c>
    </row>
    <row r="62" spans="1:3" ht="30" x14ac:dyDescent="0.25">
      <c r="A62" s="18" t="s">
        <v>57</v>
      </c>
      <c r="B62" s="11"/>
      <c r="C62" s="8"/>
    </row>
    <row r="63" spans="1:3" x14ac:dyDescent="0.25">
      <c r="A63" s="19" t="s">
        <v>58</v>
      </c>
      <c r="B63" s="11"/>
      <c r="C63" s="8"/>
    </row>
    <row r="64" spans="1:3" x14ac:dyDescent="0.25">
      <c r="A64" s="19" t="s">
        <v>59</v>
      </c>
      <c r="B64" s="11"/>
      <c r="C64" s="8"/>
    </row>
    <row r="65" spans="1:5" ht="30" x14ac:dyDescent="0.25">
      <c r="A65" s="18" t="s">
        <v>60</v>
      </c>
      <c r="C65" s="8"/>
    </row>
    <row r="66" spans="1:5" x14ac:dyDescent="0.25">
      <c r="A66" s="19" t="s">
        <v>61</v>
      </c>
      <c r="B66" s="11"/>
      <c r="C66" s="8">
        <f>SUM(B67:B69)</f>
        <v>25317.09</v>
      </c>
      <c r="E66" s="24"/>
    </row>
    <row r="67" spans="1:5" x14ac:dyDescent="0.25">
      <c r="A67" s="19" t="s">
        <v>62</v>
      </c>
      <c r="B67" s="11">
        <v>26904.95</v>
      </c>
      <c r="C67" s="8"/>
    </row>
    <row r="68" spans="1:5" x14ac:dyDescent="0.25">
      <c r="A68" s="19" t="s">
        <v>63</v>
      </c>
      <c r="B68" s="11"/>
      <c r="C68" s="8"/>
    </row>
    <row r="69" spans="1:5" x14ac:dyDescent="0.25">
      <c r="A69" s="19" t="s">
        <v>64</v>
      </c>
      <c r="B69" s="11">
        <v>-1587.86</v>
      </c>
      <c r="C69" s="8"/>
    </row>
    <row r="70" spans="1:5" x14ac:dyDescent="0.25">
      <c r="A70" s="19" t="s">
        <v>65</v>
      </c>
      <c r="B70" s="11">
        <v>-3851.05</v>
      </c>
      <c r="C70" s="8">
        <f>B70</f>
        <v>-3851.05</v>
      </c>
    </row>
    <row r="71" spans="1:5" x14ac:dyDescent="0.25">
      <c r="A71" s="20" t="s">
        <v>66</v>
      </c>
      <c r="B71" s="11"/>
      <c r="C71" s="8">
        <f>C60+C61-C66+C70</f>
        <v>-6534.14</v>
      </c>
    </row>
    <row r="72" spans="1:5" x14ac:dyDescent="0.25">
      <c r="A72" s="17" t="s">
        <v>67</v>
      </c>
      <c r="B72" s="11"/>
      <c r="C72" s="8"/>
    </row>
    <row r="73" spans="1:5" x14ac:dyDescent="0.25">
      <c r="A73" s="19" t="s">
        <v>68</v>
      </c>
      <c r="B73" s="11"/>
      <c r="C73" s="8">
        <f>SUM(B74:B76)</f>
        <v>0</v>
      </c>
    </row>
    <row r="74" spans="1:5" x14ac:dyDescent="0.25">
      <c r="A74" s="19" t="s">
        <v>69</v>
      </c>
      <c r="B74" s="11"/>
      <c r="C74" s="8"/>
    </row>
    <row r="75" spans="1:5" x14ac:dyDescent="0.25">
      <c r="A75" s="19" t="s">
        <v>70</v>
      </c>
      <c r="B75" s="11"/>
      <c r="C75" s="8"/>
    </row>
    <row r="76" spans="1:5" x14ac:dyDescent="0.25">
      <c r="A76" s="19" t="s">
        <v>71</v>
      </c>
      <c r="B76" s="11"/>
      <c r="C76" s="8"/>
    </row>
    <row r="77" spans="1:5" x14ac:dyDescent="0.25">
      <c r="A77" s="19" t="s">
        <v>72</v>
      </c>
      <c r="B77" s="11"/>
      <c r="C77" s="8">
        <f>SUM(B78:B80)</f>
        <v>2653718.29</v>
      </c>
    </row>
    <row r="78" spans="1:5" x14ac:dyDescent="0.25">
      <c r="A78" s="19" t="s">
        <v>69</v>
      </c>
      <c r="B78" s="11"/>
      <c r="C78" s="8"/>
    </row>
    <row r="79" spans="1:5" x14ac:dyDescent="0.25">
      <c r="A79" s="19" t="s">
        <v>70</v>
      </c>
      <c r="B79" s="11">
        <v>2653718.29</v>
      </c>
      <c r="C79" s="8"/>
    </row>
    <row r="80" spans="1:5" x14ac:dyDescent="0.25">
      <c r="A80" s="19" t="s">
        <v>71</v>
      </c>
      <c r="B80" s="11"/>
      <c r="C80" s="8"/>
    </row>
    <row r="81" spans="1:3" x14ac:dyDescent="0.25">
      <c r="A81" s="20" t="s">
        <v>73</v>
      </c>
      <c r="B81" s="11"/>
      <c r="C81" s="8">
        <f>C73-C77</f>
        <v>-2653718.29</v>
      </c>
    </row>
    <row r="82" spans="1:3" x14ac:dyDescent="0.25">
      <c r="A82" s="17" t="s">
        <v>74</v>
      </c>
      <c r="B82" s="11"/>
      <c r="C82" s="8"/>
    </row>
    <row r="83" spans="1:3" ht="30" x14ac:dyDescent="0.25">
      <c r="A83" s="18" t="s">
        <v>75</v>
      </c>
      <c r="B83" s="11">
        <v>1161408.54</v>
      </c>
      <c r="C83" s="21">
        <f>B83</f>
        <v>1161408.54</v>
      </c>
    </row>
    <row r="84" spans="1:3" ht="30" x14ac:dyDescent="0.25">
      <c r="A84" s="18" t="s">
        <v>76</v>
      </c>
      <c r="B84" s="11">
        <v>438864.19</v>
      </c>
      <c r="C84" s="8">
        <f>B84</f>
        <v>438864.19</v>
      </c>
    </row>
    <row r="85" spans="1:3" x14ac:dyDescent="0.25">
      <c r="A85" s="20" t="s">
        <v>77</v>
      </c>
      <c r="B85" s="11"/>
      <c r="C85" s="8">
        <f>C83-C84</f>
        <v>722544.35000000009</v>
      </c>
    </row>
    <row r="86" spans="1:3" x14ac:dyDescent="0.25">
      <c r="A86" s="17" t="s">
        <v>78</v>
      </c>
      <c r="B86" s="11"/>
      <c r="C86" s="8">
        <f>C58+C71+C81+C85</f>
        <v>50868294.819999978</v>
      </c>
    </row>
    <row r="87" spans="1:3" x14ac:dyDescent="0.25">
      <c r="A87" s="22" t="s">
        <v>79</v>
      </c>
      <c r="B87" s="11">
        <v>9296884.8800000008</v>
      </c>
      <c r="C87" s="23">
        <f>B87</f>
        <v>9296884.8800000008</v>
      </c>
    </row>
    <row r="88" spans="1:3" x14ac:dyDescent="0.25">
      <c r="A88" s="20" t="s">
        <v>80</v>
      </c>
      <c r="B88" s="11"/>
      <c r="C88" s="8">
        <f>C86-C87</f>
        <v>41571409.939999975</v>
      </c>
    </row>
    <row r="89" spans="1:3" x14ac:dyDescent="0.25">
      <c r="A89" s="1"/>
      <c r="B89" s="1"/>
      <c r="C89" s="1"/>
    </row>
    <row r="90" spans="1:3" x14ac:dyDescent="0.25">
      <c r="A90" s="1"/>
      <c r="B90" s="1"/>
      <c r="C90" s="1"/>
    </row>
    <row r="91" spans="1:3" x14ac:dyDescent="0.25">
      <c r="A91" s="1"/>
      <c r="B91" s="1"/>
      <c r="C91" s="25"/>
    </row>
    <row r="93" spans="1:3" x14ac:dyDescent="0.25">
      <c r="C93" s="24"/>
    </row>
  </sheetData>
  <mergeCells count="5">
    <mergeCell ref="A2:C2"/>
    <mergeCell ref="A3:C3"/>
    <mergeCell ref="A4:C4"/>
    <mergeCell ref="A6:A7"/>
    <mergeCell ref="B6:C6"/>
  </mergeCells>
  <pageMargins left="0.70866141732283472" right="0.70866141732283472" top="0.74803149606299213" bottom="0.74803149606299213" header="0.31496062992125984" footer="0.31496062992125984"/>
  <pageSetup paperSize="9" scale="72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2015</vt:lpstr>
      <vt:lpstr>'2015'!Titoli_stampa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 Santarelli</dc:creator>
  <cp:lastModifiedBy>Beatrice Casagrande</cp:lastModifiedBy>
  <cp:lastPrinted>2025-08-20T09:22:12Z</cp:lastPrinted>
  <dcterms:created xsi:type="dcterms:W3CDTF">2025-08-06T07:32:50Z</dcterms:created>
  <dcterms:modified xsi:type="dcterms:W3CDTF">2025-08-20T10:00:48Z</dcterms:modified>
</cp:coreProperties>
</file>