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378A6477-B375-49D2-957D-14F8B2A39194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2017" sheetId="1" r:id="rId1"/>
  </sheets>
  <definedNames>
    <definedName name="_xlnm.Print_Area" localSheetId="0">'2017'!$A$1:$C$88</definedName>
    <definedName name="_xlnm.Print_Titles" localSheetId="0">'2017'!$6:$7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3" i="1"/>
  <c r="C77" i="1"/>
  <c r="C81" i="1" s="1"/>
  <c r="C73" i="1"/>
  <c r="C70" i="1"/>
  <c r="C66" i="1"/>
  <c r="C61" i="1"/>
  <c r="C60" i="1"/>
  <c r="C54" i="1"/>
  <c r="C53" i="1"/>
  <c r="C52" i="1"/>
  <c r="C51" i="1"/>
  <c r="C46" i="1"/>
  <c r="C40" i="1"/>
  <c r="C39" i="1"/>
  <c r="C34" i="1"/>
  <c r="C33" i="1"/>
  <c r="C27" i="1"/>
  <c r="C26" i="1"/>
  <c r="C25" i="1"/>
  <c r="C24" i="1"/>
  <c r="C23" i="1"/>
  <c r="C22" i="1"/>
  <c r="C21" i="1"/>
  <c r="C16" i="1"/>
  <c r="C11" i="1"/>
  <c r="C10" i="1"/>
  <c r="C85" i="1" l="1"/>
  <c r="C71" i="1"/>
  <c r="C9" i="1"/>
  <c r="C30" i="1" s="1"/>
  <c r="C57" i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<sst xmlns="http://schemas.openxmlformats.org/spreadsheetml/2006/main" count="86" uniqueCount="83">
  <si>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</si>
  <si>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</si>
  <si>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BILANCIO 2017</t>
  </si>
  <si>
    <t>Anno 2017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</si>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</sst>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5" xfId="0" applyFill="1" applyBorder="1"/>
    <xf numFmtId="0" fontId="4" fillId="0" borderId="5" xfId="0" applyFont="1" applyFill="1" applyBorder="1"/>
    <xf numFmtId="43" fontId="4" fillId="0" borderId="1" xfId="1" applyFont="1" applyFill="1" applyBorder="1"/>
    <xf numFmtId="0" fontId="2" fillId="0" borderId="5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5" fillId="0" borderId="1" xfId="1" applyFont="1" applyFill="1" applyBorder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1</xdr:row>
      <xdr:rowOff>0</xdr:rowOff>
    </xdr:to>
    <xdr:pic>
      <xdr:nvPicPr>
        <xdr:cNvPr id="2" name="Immagine 1" descr="unipg">
          <a:extLst>
            <a:ext uri="{FF2B5EF4-FFF2-40B4-BE49-F238E27FC236}">
              <a16:creationId xmlns:a16="http://schemas.microsoft.com/office/drawing/2014/main" id="{2C41A145-97B5-4400-A52E-C412F941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8"/>
  <sheetViews>
    <sheetView tabSelected="1" workbookViewId="0">
      <selection activeCell="A49" sqref="A49"/>
    </sheetView>
  </sheetViews>
  <sheetFormatPr defaultRowHeight="15" x14ac:dyDescent="0.25"/>
  <cols>
    <col min="1" max="1" width="78.85546875" bestFit="1" customWidth="1"/>
    <col min="2" max="2" width="16.5703125" bestFit="1" customWidth="1"/>
    <col min="3" max="3" width="18.140625" customWidth="1"/>
  </cols>
  <sheetData>
    <row r="1" spans="1:3" ht="96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2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3</v>
      </c>
      <c r="C6" s="28"/>
    </row>
    <row r="7" spans="1:3" x14ac:dyDescent="0.25">
      <c r="A7" s="26"/>
      <c r="B7" s="5" t="s">
        <v>4</v>
      </c>
      <c r="C7" s="5" t="s">
        <v>5</v>
      </c>
    </row>
    <row r="8" spans="1:3" x14ac:dyDescent="0.25">
      <c r="A8" s="6" t="s">
        <v>6</v>
      </c>
      <c r="B8" s="7"/>
      <c r="C8" s="11"/>
    </row>
    <row r="9" spans="1:3" x14ac:dyDescent="0.25">
      <c r="A9" s="9" t="s">
        <v>7</v>
      </c>
      <c r="B9" s="7"/>
      <c r="C9" s="24">
        <f>C10+C11+C16+C21+C22+C23</f>
        <v>190118990.19</v>
      </c>
    </row>
    <row r="10" spans="1:3" x14ac:dyDescent="0.25">
      <c r="A10" s="10" t="s">
        <v>8</v>
      </c>
      <c r="B10" s="11">
        <v>129740591.92</v>
      </c>
      <c r="C10" s="24">
        <f>B10</f>
        <v>129740591.92</v>
      </c>
    </row>
    <row r="11" spans="1:3" x14ac:dyDescent="0.25">
      <c r="A11" s="9" t="s">
        <v>9</v>
      </c>
      <c r="B11" s="11"/>
      <c r="C11" s="11">
        <f>SUM(B12:B15)</f>
        <v>0</v>
      </c>
    </row>
    <row r="12" spans="1:3" x14ac:dyDescent="0.25">
      <c r="A12" s="10" t="s">
        <v>10</v>
      </c>
      <c r="B12" s="11"/>
      <c r="C12" s="11"/>
    </row>
    <row r="13" spans="1:3" x14ac:dyDescent="0.25">
      <c r="A13" s="9" t="s">
        <v>11</v>
      </c>
      <c r="B13" s="11"/>
      <c r="C13" s="11"/>
    </row>
    <row r="14" spans="1:3" x14ac:dyDescent="0.25">
      <c r="A14" s="10" t="s">
        <v>12</v>
      </c>
      <c r="B14" s="11"/>
      <c r="C14" s="11"/>
    </row>
    <row r="15" spans="1:3" x14ac:dyDescent="0.25">
      <c r="A15" s="9" t="s">
        <v>13</v>
      </c>
      <c r="B15" s="11"/>
      <c r="C15" s="11"/>
    </row>
    <row r="16" spans="1:3" x14ac:dyDescent="0.25">
      <c r="A16" s="9" t="s">
        <v>14</v>
      </c>
      <c r="B16" s="11"/>
      <c r="C16" s="24">
        <f>SUM(B17:B20)</f>
        <v>19821067.02</v>
      </c>
    </row>
    <row r="17" spans="1:3" x14ac:dyDescent="0.25">
      <c r="A17" s="9" t="s">
        <v>15</v>
      </c>
      <c r="B17" s="11">
        <v>14197223.539999999</v>
      </c>
      <c r="C17" s="11"/>
    </row>
    <row r="18" spans="1:3" x14ac:dyDescent="0.25">
      <c r="A18" s="10" t="s">
        <v>16</v>
      </c>
      <c r="B18" s="11">
        <v>801254.71</v>
      </c>
      <c r="C18" s="11"/>
    </row>
    <row r="19" spans="1:3" x14ac:dyDescent="0.25">
      <c r="A19" s="9" t="s">
        <v>17</v>
      </c>
      <c r="B19" s="11">
        <v>2164172.5</v>
      </c>
      <c r="C19" s="8"/>
    </row>
    <row r="20" spans="1:3" x14ac:dyDescent="0.25">
      <c r="A20" s="9" t="s">
        <v>18</v>
      </c>
      <c r="B20" s="11">
        <v>2658416.27</v>
      </c>
      <c r="C20" s="8"/>
    </row>
    <row r="21" spans="1:3" x14ac:dyDescent="0.25">
      <c r="A21" s="10" t="s">
        <v>19</v>
      </c>
      <c r="B21" s="11">
        <v>9920441.7699999996</v>
      </c>
      <c r="C21" s="8">
        <f t="shared" ref="C21:C26" si="0">B21</f>
        <v>9920441.7699999996</v>
      </c>
    </row>
    <row r="22" spans="1:3" x14ac:dyDescent="0.25">
      <c r="A22" s="9" t="s">
        <v>20</v>
      </c>
      <c r="B22" s="11"/>
      <c r="C22" s="8">
        <f t="shared" si="0"/>
        <v>0</v>
      </c>
    </row>
    <row r="23" spans="1:3" x14ac:dyDescent="0.25">
      <c r="A23" s="9" t="s">
        <v>21</v>
      </c>
      <c r="B23" s="11">
        <v>30636889.48</v>
      </c>
      <c r="C23" s="8">
        <f t="shared" si="0"/>
        <v>30636889.48</v>
      </c>
    </row>
    <row r="24" spans="1:3" x14ac:dyDescent="0.25">
      <c r="A24" s="9" t="s">
        <v>22</v>
      </c>
      <c r="B24" s="11"/>
      <c r="C24" s="8">
        <f t="shared" si="0"/>
        <v>0</v>
      </c>
    </row>
    <row r="25" spans="1:3" x14ac:dyDescent="0.25">
      <c r="A25" s="9" t="s">
        <v>23</v>
      </c>
      <c r="B25" s="11"/>
      <c r="C25" s="8">
        <f t="shared" si="0"/>
        <v>0</v>
      </c>
    </row>
    <row r="26" spans="1:3" x14ac:dyDescent="0.25">
      <c r="A26" s="9" t="s">
        <v>24</v>
      </c>
      <c r="B26" s="11"/>
      <c r="C26" s="8">
        <f t="shared" si="0"/>
        <v>0</v>
      </c>
    </row>
    <row r="27" spans="1:3" x14ac:dyDescent="0.25">
      <c r="A27" s="9" t="s">
        <v>25</v>
      </c>
      <c r="B27" s="11"/>
      <c r="C27" s="8">
        <f>SUM(B28:B29)</f>
        <v>34728335.170000002</v>
      </c>
    </row>
    <row r="28" spans="1:3" x14ac:dyDescent="0.25">
      <c r="A28" s="9" t="s">
        <v>26</v>
      </c>
      <c r="B28" s="11">
        <v>1639930.08</v>
      </c>
      <c r="C28" s="8"/>
    </row>
    <row r="29" spans="1:3" x14ac:dyDescent="0.25">
      <c r="A29" s="9" t="s">
        <v>27</v>
      </c>
      <c r="B29" s="11">
        <v>33088405.09</v>
      </c>
      <c r="C29" s="8"/>
    </row>
    <row r="30" spans="1:3" x14ac:dyDescent="0.25">
      <c r="A30" s="12" t="s">
        <v>28</v>
      </c>
      <c r="B30" s="11"/>
      <c r="C30" s="13">
        <f>C9+C24+C25+C26+C27</f>
        <v>224847325.36000001</v>
      </c>
    </row>
    <row r="31" spans="1:3" x14ac:dyDescent="0.25">
      <c r="A31" s="9"/>
      <c r="B31" s="11"/>
      <c r="C31" s="8"/>
    </row>
    <row r="32" spans="1:3" x14ac:dyDescent="0.25">
      <c r="A32" s="14" t="s">
        <v>29</v>
      </c>
      <c r="B32" s="11"/>
      <c r="C32" s="8"/>
    </row>
    <row r="33" spans="1:3" x14ac:dyDescent="0.25">
      <c r="A33" s="9" t="s">
        <v>30</v>
      </c>
      <c r="B33" s="11">
        <v>6027331.8499999996</v>
      </c>
      <c r="C33" s="8">
        <f>B33</f>
        <v>6027331.8499999996</v>
      </c>
    </row>
    <row r="34" spans="1:3" x14ac:dyDescent="0.25">
      <c r="A34" s="9" t="s">
        <v>31</v>
      </c>
      <c r="B34" s="11"/>
      <c r="C34" s="8">
        <f>SUM(B35:B38)</f>
        <v>41758471.199999996</v>
      </c>
    </row>
    <row r="35" spans="1:3" x14ac:dyDescent="0.25">
      <c r="A35" s="9" t="s">
        <v>32</v>
      </c>
      <c r="B35" s="11">
        <v>20085118.559999999</v>
      </c>
      <c r="C35" s="8"/>
    </row>
    <row r="36" spans="1:3" x14ac:dyDescent="0.25">
      <c r="A36" s="9" t="s">
        <v>33</v>
      </c>
      <c r="B36" s="11">
        <v>18718137.149999999</v>
      </c>
      <c r="C36" s="8"/>
    </row>
    <row r="37" spans="1:3" x14ac:dyDescent="0.25">
      <c r="A37" s="9" t="s">
        <v>34</v>
      </c>
      <c r="B37" s="11">
        <v>2752466.38</v>
      </c>
      <c r="C37" s="8"/>
    </row>
    <row r="38" spans="1:3" x14ac:dyDescent="0.25">
      <c r="A38" s="9" t="s">
        <v>35</v>
      </c>
      <c r="B38" s="11">
        <v>202749.11</v>
      </c>
      <c r="C38" s="8"/>
    </row>
    <row r="39" spans="1:3" x14ac:dyDescent="0.25">
      <c r="A39" s="9" t="s">
        <v>36</v>
      </c>
      <c r="B39" s="11">
        <v>1312067.28</v>
      </c>
      <c r="C39" s="8">
        <f>B39</f>
        <v>1312067.28</v>
      </c>
    </row>
    <row r="40" spans="1:3" x14ac:dyDescent="0.25">
      <c r="A40" s="9" t="s">
        <v>37</v>
      </c>
      <c r="B40" s="11"/>
      <c r="C40" s="8">
        <f>SUM(B41:B45)</f>
        <v>132463991.13</v>
      </c>
    </row>
    <row r="41" spans="1:3" x14ac:dyDescent="0.25">
      <c r="A41" s="9" t="s">
        <v>38</v>
      </c>
      <c r="B41" s="11">
        <v>101752630.72</v>
      </c>
      <c r="C41" s="8"/>
    </row>
    <row r="42" spans="1:3" x14ac:dyDescent="0.25">
      <c r="A42" s="9" t="s">
        <v>39</v>
      </c>
      <c r="B42" s="11">
        <v>24065391.789999999</v>
      </c>
      <c r="C42" s="8"/>
    </row>
    <row r="43" spans="1:3" x14ac:dyDescent="0.25">
      <c r="A43" s="9" t="s">
        <v>40</v>
      </c>
      <c r="B43" s="11">
        <v>4709115.33</v>
      </c>
      <c r="C43" s="8"/>
    </row>
    <row r="44" spans="1:3" x14ac:dyDescent="0.25">
      <c r="A44" s="9" t="s">
        <v>41</v>
      </c>
      <c r="B44" s="11"/>
      <c r="C44" s="8"/>
    </row>
    <row r="45" spans="1:3" x14ac:dyDescent="0.25">
      <c r="A45" s="9" t="s">
        <v>42</v>
      </c>
      <c r="B45" s="11">
        <v>1936853.29</v>
      </c>
      <c r="C45" s="8"/>
    </row>
    <row r="46" spans="1:3" x14ac:dyDescent="0.25">
      <c r="A46" s="9" t="s">
        <v>43</v>
      </c>
      <c r="B46" s="11"/>
      <c r="C46" s="8">
        <f>SUM(B47:B50)</f>
        <v>5916077.9699999997</v>
      </c>
    </row>
    <row r="47" spans="1:3" x14ac:dyDescent="0.25">
      <c r="A47" s="9" t="s">
        <v>44</v>
      </c>
      <c r="B47" s="11">
        <v>180288.64000000001</v>
      </c>
      <c r="C47" s="8"/>
    </row>
    <row r="48" spans="1:3" x14ac:dyDescent="0.25">
      <c r="A48" s="9" t="s">
        <v>45</v>
      </c>
      <c r="B48" s="11">
        <v>5735789.3300000001</v>
      </c>
      <c r="C48" s="8"/>
    </row>
    <row r="49" spans="1:3" x14ac:dyDescent="0.25">
      <c r="A49" s="9" t="s">
        <v>46</v>
      </c>
      <c r="B49" s="11"/>
      <c r="C49" s="8"/>
    </row>
    <row r="50" spans="1:3" x14ac:dyDescent="0.25">
      <c r="A50" s="9" t="s">
        <v>47</v>
      </c>
      <c r="B50" s="11"/>
      <c r="C50" s="8"/>
    </row>
    <row r="51" spans="1:3" x14ac:dyDescent="0.25">
      <c r="A51" s="9" t="s">
        <v>48</v>
      </c>
      <c r="B51" s="11"/>
      <c r="C51" s="8">
        <f>B51</f>
        <v>0</v>
      </c>
    </row>
    <row r="52" spans="1:3" x14ac:dyDescent="0.25">
      <c r="A52" s="9" t="s">
        <v>49</v>
      </c>
      <c r="B52" s="11">
        <v>2154655.0099999998</v>
      </c>
      <c r="C52" s="8">
        <f>B52</f>
        <v>2154655.0099999998</v>
      </c>
    </row>
    <row r="53" spans="1:3" x14ac:dyDescent="0.25">
      <c r="A53" s="9" t="s">
        <v>50</v>
      </c>
      <c r="B53" s="11">
        <v>2198173.7400000002</v>
      </c>
      <c r="C53" s="8">
        <f>B53</f>
        <v>2198173.7400000002</v>
      </c>
    </row>
    <row r="54" spans="1:3" x14ac:dyDescent="0.25">
      <c r="A54" s="9" t="s">
        <v>51</v>
      </c>
      <c r="B54" s="11"/>
      <c r="C54" s="8">
        <f>SUM(B55:B56)</f>
        <v>3522948.0300000003</v>
      </c>
    </row>
    <row r="55" spans="1:3" x14ac:dyDescent="0.25">
      <c r="A55" s="9" t="s">
        <v>52</v>
      </c>
      <c r="B55" s="11">
        <v>539426.07999999996</v>
      </c>
      <c r="C55" s="8"/>
    </row>
    <row r="56" spans="1:3" x14ac:dyDescent="0.25">
      <c r="A56" s="9" t="s">
        <v>53</v>
      </c>
      <c r="B56" s="11">
        <v>2983521.95</v>
      </c>
      <c r="C56" s="8"/>
    </row>
    <row r="57" spans="1:3" x14ac:dyDescent="0.25">
      <c r="A57" s="15" t="s">
        <v>54</v>
      </c>
      <c r="B57" s="11"/>
      <c r="C57" s="13">
        <f>C33+C34+C39+C40+C46+C51+C52+C53+C54</f>
        <v>195353716.20999998</v>
      </c>
    </row>
    <row r="58" spans="1:3" x14ac:dyDescent="0.25">
      <c r="A58" s="16" t="s">
        <v>55</v>
      </c>
      <c r="B58" s="11"/>
      <c r="C58" s="13">
        <f>C30-C57</f>
        <v>29493609.150000036</v>
      </c>
    </row>
    <row r="59" spans="1:3" x14ac:dyDescent="0.25">
      <c r="A59" s="17" t="s">
        <v>56</v>
      </c>
      <c r="B59" s="11"/>
      <c r="C59" s="8"/>
    </row>
    <row r="60" spans="1:3" ht="30" x14ac:dyDescent="0.25">
      <c r="A60" s="18" t="s">
        <v>57</v>
      </c>
      <c r="B60" s="11"/>
      <c r="C60" s="8">
        <f>B60</f>
        <v>0</v>
      </c>
    </row>
    <row r="61" spans="1:3" x14ac:dyDescent="0.25">
      <c r="A61" s="19" t="s">
        <v>58</v>
      </c>
      <c r="B61" s="11"/>
      <c r="C61" s="8">
        <f>SUM(B62:B65)</f>
        <v>0</v>
      </c>
    </row>
    <row r="62" spans="1:3" ht="30" x14ac:dyDescent="0.25">
      <c r="A62" s="18" t="s">
        <v>59</v>
      </c>
      <c r="B62" s="11"/>
      <c r="C62" s="8"/>
    </row>
    <row r="63" spans="1:3" x14ac:dyDescent="0.25">
      <c r="A63" s="19" t="s">
        <v>60</v>
      </c>
      <c r="B63" s="11"/>
      <c r="C63" s="8"/>
    </row>
    <row r="64" spans="1:3" x14ac:dyDescent="0.25">
      <c r="A64" s="19" t="s">
        <v>61</v>
      </c>
      <c r="B64" s="11"/>
      <c r="C64" s="8"/>
    </row>
    <row r="65" spans="1:3" ht="30" x14ac:dyDescent="0.25">
      <c r="A65" s="18" t="s">
        <v>62</v>
      </c>
      <c r="B65" s="11"/>
      <c r="C65" s="8"/>
    </row>
    <row r="66" spans="1:3" x14ac:dyDescent="0.25">
      <c r="A66" s="19" t="s">
        <v>63</v>
      </c>
      <c r="B66" s="11"/>
      <c r="C66" s="8">
        <f>SUM(B67:B69)</f>
        <v>-34631.03</v>
      </c>
    </row>
    <row r="67" spans="1:3" x14ac:dyDescent="0.25">
      <c r="A67" s="19" t="s">
        <v>64</v>
      </c>
      <c r="B67" s="11">
        <v>14203.69</v>
      </c>
      <c r="C67" s="8"/>
    </row>
    <row r="68" spans="1:3" x14ac:dyDescent="0.25">
      <c r="A68" s="19" t="s">
        <v>65</v>
      </c>
      <c r="B68" s="11"/>
      <c r="C68" s="8"/>
    </row>
    <row r="69" spans="1:3" x14ac:dyDescent="0.25">
      <c r="A69" s="19" t="s">
        <v>66</v>
      </c>
      <c r="B69" s="11">
        <v>-48834.720000000001</v>
      </c>
      <c r="C69" s="8"/>
    </row>
    <row r="70" spans="1:3" x14ac:dyDescent="0.25">
      <c r="A70" s="19" t="s">
        <v>67</v>
      </c>
      <c r="B70" s="11">
        <v>-2121.25</v>
      </c>
      <c r="C70" s="8">
        <f>B70</f>
        <v>-2121.25</v>
      </c>
    </row>
    <row r="71" spans="1:3" x14ac:dyDescent="0.25">
      <c r="A71" s="20" t="s">
        <v>68</v>
      </c>
      <c r="B71" s="11"/>
      <c r="C71" s="8">
        <f>C60+C61-C66+C70</f>
        <v>32509.78</v>
      </c>
    </row>
    <row r="72" spans="1:3" x14ac:dyDescent="0.25">
      <c r="A72" s="17" t="s">
        <v>69</v>
      </c>
      <c r="B72" s="11"/>
      <c r="C72" s="8"/>
    </row>
    <row r="73" spans="1:3" x14ac:dyDescent="0.25">
      <c r="A73" s="19" t="s">
        <v>70</v>
      </c>
      <c r="B73" s="11"/>
      <c r="C73" s="8">
        <f>SUM(B74:B76)</f>
        <v>0</v>
      </c>
    </row>
    <row r="74" spans="1:3" x14ac:dyDescent="0.25">
      <c r="A74" s="19" t="s">
        <v>71</v>
      </c>
      <c r="B74" s="11"/>
      <c r="C74" s="8"/>
    </row>
    <row r="75" spans="1:3" x14ac:dyDescent="0.25">
      <c r="A75" s="19" t="s">
        <v>72</v>
      </c>
      <c r="B75" s="11"/>
      <c r="C75" s="8"/>
    </row>
    <row r="76" spans="1:3" x14ac:dyDescent="0.25">
      <c r="A76" s="19" t="s">
        <v>73</v>
      </c>
      <c r="B76" s="11"/>
      <c r="C76" s="8"/>
    </row>
    <row r="77" spans="1:3" x14ac:dyDescent="0.25">
      <c r="A77" s="19" t="s">
        <v>74</v>
      </c>
      <c r="B77" s="11"/>
      <c r="C77" s="8">
        <f>SUM(B78:B80)</f>
        <v>16471.3</v>
      </c>
    </row>
    <row r="78" spans="1:3" x14ac:dyDescent="0.25">
      <c r="A78" s="19" t="s">
        <v>71</v>
      </c>
      <c r="B78" s="11"/>
      <c r="C78" s="8"/>
    </row>
    <row r="79" spans="1:3" x14ac:dyDescent="0.25">
      <c r="A79" s="19" t="s">
        <v>72</v>
      </c>
      <c r="B79" s="11">
        <v>16471.3</v>
      </c>
      <c r="C79" s="8"/>
    </row>
    <row r="80" spans="1:3" x14ac:dyDescent="0.25">
      <c r="A80" s="19" t="s">
        <v>73</v>
      </c>
      <c r="B80" s="11"/>
      <c r="C80" s="8"/>
    </row>
    <row r="81" spans="1:3" x14ac:dyDescent="0.25">
      <c r="A81" s="20" t="s">
        <v>75</v>
      </c>
      <c r="B81" s="11"/>
      <c r="C81" s="8">
        <f>C73-C77</f>
        <v>-16471.3</v>
      </c>
    </row>
    <row r="82" spans="1:3" x14ac:dyDescent="0.25">
      <c r="A82" s="17" t="s">
        <v>76</v>
      </c>
      <c r="B82" s="11"/>
      <c r="C82" s="8"/>
    </row>
    <row r="83" spans="1:3" ht="30" x14ac:dyDescent="0.25">
      <c r="A83" s="18" t="s">
        <v>77</v>
      </c>
      <c r="B83" s="11">
        <v>3079273.2</v>
      </c>
      <c r="C83" s="21">
        <f>B83</f>
        <v>3079273.2</v>
      </c>
    </row>
    <row r="84" spans="1:3" ht="30" x14ac:dyDescent="0.25">
      <c r="A84" s="18" t="s">
        <v>78</v>
      </c>
      <c r="B84" s="11">
        <v>1202206.6499999999</v>
      </c>
      <c r="C84" s="8">
        <f>B84</f>
        <v>1202206.6499999999</v>
      </c>
    </row>
    <row r="85" spans="1:3" x14ac:dyDescent="0.25">
      <c r="A85" s="20" t="s">
        <v>79</v>
      </c>
      <c r="B85" s="11"/>
      <c r="C85" s="8">
        <f>C83-C84</f>
        <v>1877066.5500000003</v>
      </c>
    </row>
    <row r="86" spans="1:3" x14ac:dyDescent="0.25">
      <c r="A86" s="17" t="s">
        <v>80</v>
      </c>
      <c r="B86" s="11"/>
      <c r="C86" s="8">
        <f>C58+C71+C81+C85</f>
        <v>31386714.180000037</v>
      </c>
    </row>
    <row r="87" spans="1:3" x14ac:dyDescent="0.25">
      <c r="A87" s="22" t="s">
        <v>81</v>
      </c>
      <c r="B87" s="11">
        <v>8648604.4600000009</v>
      </c>
      <c r="C87" s="23">
        <f>B87</f>
        <v>8648604.4600000009</v>
      </c>
    </row>
    <row r="88" spans="1:3" x14ac:dyDescent="0.25">
      <c r="A88" s="20" t="s">
        <v>82</v>
      </c>
      <c r="B88" s="11"/>
      <c r="C88" s="8">
        <f>C86-C87</f>
        <v>22738109.720000036</v>
      </c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2017</vt:lpstr>
      <vt:lpstr>'2017'!Area_stampa</vt:lpstr>
      <vt:lpstr>'2017'!Titoli_stampa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Mazzarella</dc:creator>
  <cp:lastModifiedBy>Beatrice Casagrande</cp:lastModifiedBy>
  <cp:lastPrinted>2025-08-20T09:24:53Z</cp:lastPrinted>
  <dcterms:created xsi:type="dcterms:W3CDTF">2015-06-05T18:19:34Z</dcterms:created>
  <dcterms:modified xsi:type="dcterms:W3CDTF">2025-08-20T10:00:31Z</dcterms:modified>
</cp:coreProperties>
</file>