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15B0CE21-0C94-41C4-A566-3C04FEAFC542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19" sheetId="1" r:id="rId1"/>
  </sheets>
  <definedNames>
    <definedName name="_xlnm.Print_Area" localSheetId="0">'2019'!$A$1:$C$90</definedName>
    <definedName name="_xlnm.Print_Titles" localSheetId="0">'2019'!$6:$7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<sst xmlns="http://schemas.openxmlformats.org/spreadsheetml/2006/main" count="86" uniqueCount="83">
  <si>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</si>
  <si>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</si>
  <si>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</si>
  <si>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</si>
  <si>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</si>
  <si>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</si>
  <si>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</si>
  <si>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</si>
  <si>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</si>
  <si>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</si>
  <si>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</si>
  <si>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</si>
  <si>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</si>
  <si>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</si>
  <si>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</si>
  <si>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</si>
  <si>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</si>
  <si>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</si>
  <si>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</si>
  <si>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</si>
  <si>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</si>
  <si>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</si>
  <si>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</si>
  <si>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</si>
  <si>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</si>
  <si>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</si>
  <si>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</si>
  <si>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</si>
  <si>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</si>
  <si>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</si>
  <si>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</si>
  <si>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</si>
  <si>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</si>
  <si>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</si>
  <si>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</si>
  <si>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</si>
  <si>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</si>
  <si>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</si>
  <si>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</si>
  <si>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</si>
  <si>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</si>
  <si>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</si>
  <si>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</si>
  <si>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</si>
  <si>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</si>
  <si>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</si>
  <si>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</si>
  <si>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</si>
  <si>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</si>
  <si>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</si>
  <si>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</si>
  <si>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</si>
  <si>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</si>
  <si>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</si>
  <si>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</si>
  <si>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</si>
  <si>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</si>
  <si>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</si>
  <si>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</si>
  <si>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</si>
  <si>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</si>
  <si>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</si>
  <si>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</si>
  <si>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</si>
  <si>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</si>
  <si>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</si>
  <si>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</si>
  <si>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</si>
  <si>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</si>
  <si>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</si>
  <si>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</si>
  <si>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</si>
  <si>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</si>
  <si>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</si>
  <si>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</si>
  <si>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</si>
  <si>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</si>
  <si>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</si>
  <si>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</si>
  <si>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</si>
  <si>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</si>
  <si>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BILANCIO 2019</t>
  </si>
  <si>
    <t>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</si>
</sst>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104774</xdr:rowOff>
    </xdr:from>
    <xdr:to>
      <xdr:col>0</xdr:col>
      <xdr:colOff>1571625</xdr:colOff>
      <xdr:row>0</xdr:row>
      <xdr:rowOff>1028699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4"/>
          <a:ext cx="1266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B83" sqref="B83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0.42578125" customWidth="1"/>
    <col min="10" max="10" width="12.85546875" customWidth="1"/>
  </cols>
  <sheetData>
    <row r="1" spans="1:3" ht="81.75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195102084.77000001</v>
      </c>
    </row>
    <row r="10" spans="1:3" x14ac:dyDescent="0.25">
      <c r="A10" s="10" t="s">
        <v>6</v>
      </c>
      <c r="B10" s="11">
        <v>133103042.34999999</v>
      </c>
      <c r="C10" s="8">
        <f>B10</f>
        <v>133103042.34999999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26053863.329999998</v>
      </c>
    </row>
    <row r="17" spans="1:3" x14ac:dyDescent="0.25">
      <c r="A17" s="9" t="s">
        <v>13</v>
      </c>
      <c r="B17" s="11">
        <v>17460759.309999999</v>
      </c>
      <c r="C17" s="8"/>
    </row>
    <row r="18" spans="1:3" x14ac:dyDescent="0.25">
      <c r="A18" s="10" t="s">
        <v>14</v>
      </c>
      <c r="B18" s="11">
        <v>2919397.82</v>
      </c>
      <c r="C18" s="8"/>
    </row>
    <row r="19" spans="1:3" x14ac:dyDescent="0.25">
      <c r="A19" s="9" t="s">
        <v>15</v>
      </c>
      <c r="B19" s="11">
        <v>2230681.41</v>
      </c>
      <c r="C19" s="8"/>
    </row>
    <row r="20" spans="1:3" x14ac:dyDescent="0.25">
      <c r="A20" s="9" t="s">
        <v>16</v>
      </c>
      <c r="B20" s="11">
        <v>3443024.79</v>
      </c>
      <c r="C20" s="8"/>
    </row>
    <row r="21" spans="1:3" x14ac:dyDescent="0.25">
      <c r="A21" s="10" t="s">
        <v>17</v>
      </c>
      <c r="B21" s="11">
        <v>6822538.0499999998</v>
      </c>
      <c r="C21" s="8">
        <f t="shared" ref="C21:C26" si="0">B21</f>
        <v>6822538.0499999998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29122641.039999999</v>
      </c>
      <c r="C23" s="8">
        <f t="shared" si="0"/>
        <v>29122641.039999999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17186515.59</v>
      </c>
    </row>
    <row r="28" spans="1:3" x14ac:dyDescent="0.25">
      <c r="A28" s="9" t="s">
        <v>24</v>
      </c>
      <c r="B28" s="11">
        <v>711069.17</v>
      </c>
      <c r="C28" s="8"/>
    </row>
    <row r="29" spans="1:3" x14ac:dyDescent="0.25">
      <c r="A29" s="9" t="s">
        <v>25</v>
      </c>
      <c r="B29" s="11">
        <v>16475446.42</v>
      </c>
      <c r="C29" s="8"/>
    </row>
    <row r="30" spans="1:3" x14ac:dyDescent="0.25">
      <c r="A30" s="12" t="s">
        <v>26</v>
      </c>
      <c r="B30" s="11"/>
      <c r="C30" s="13">
        <f>C9+C24+C25+C26+C27</f>
        <v>212288600.36000001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5584764.8700000001</v>
      </c>
      <c r="C33" s="8">
        <f>B33</f>
        <v>5584764.8700000001</v>
      </c>
    </row>
    <row r="34" spans="1:3" x14ac:dyDescent="0.25">
      <c r="A34" s="9" t="s">
        <v>29</v>
      </c>
      <c r="B34" s="11"/>
      <c r="C34" s="8">
        <f>SUM(B35:B38)</f>
        <v>41971714.07</v>
      </c>
    </row>
    <row r="35" spans="1:3" x14ac:dyDescent="0.25">
      <c r="A35" s="9" t="s">
        <v>30</v>
      </c>
      <c r="B35" s="11">
        <v>22773506.370000001</v>
      </c>
      <c r="C35" s="8"/>
    </row>
    <row r="36" spans="1:3" x14ac:dyDescent="0.25">
      <c r="A36" s="9" t="s">
        <v>31</v>
      </c>
      <c r="B36" s="11">
        <v>15621943.859999999</v>
      </c>
      <c r="C36" s="8"/>
    </row>
    <row r="37" spans="1:3" x14ac:dyDescent="0.25">
      <c r="A37" s="9" t="s">
        <v>32</v>
      </c>
      <c r="B37" s="11">
        <v>3384354.47</v>
      </c>
      <c r="C37" s="8"/>
    </row>
    <row r="38" spans="1:3" x14ac:dyDescent="0.25">
      <c r="A38" s="9" t="s">
        <v>33</v>
      </c>
      <c r="B38" s="11">
        <v>191909.37</v>
      </c>
      <c r="C38" s="8"/>
    </row>
    <row r="39" spans="1:3" x14ac:dyDescent="0.25">
      <c r="A39" s="9" t="s">
        <v>34</v>
      </c>
      <c r="B39" s="11">
        <v>1465795.53</v>
      </c>
      <c r="C39" s="8">
        <f>B39</f>
        <v>1465795.53</v>
      </c>
    </row>
    <row r="40" spans="1:3" x14ac:dyDescent="0.25">
      <c r="A40" s="9" t="s">
        <v>35</v>
      </c>
      <c r="B40" s="11"/>
      <c r="C40" s="8">
        <f>SUM(B41:B45)</f>
        <v>124993699.5</v>
      </c>
    </row>
    <row r="41" spans="1:3" x14ac:dyDescent="0.25">
      <c r="A41" s="9" t="s">
        <v>36</v>
      </c>
      <c r="B41" s="11">
        <v>95581847.719999999</v>
      </c>
      <c r="C41" s="8"/>
    </row>
    <row r="42" spans="1:3" x14ac:dyDescent="0.25">
      <c r="A42" s="9" t="s">
        <v>37</v>
      </c>
      <c r="B42" s="11">
        <v>22787590.440000001</v>
      </c>
      <c r="C42" s="8"/>
    </row>
    <row r="43" spans="1:3" x14ac:dyDescent="0.25">
      <c r="A43" s="9" t="s">
        <v>38</v>
      </c>
      <c r="B43" s="11">
        <v>4304450.29</v>
      </c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2319811.0499999998</v>
      </c>
      <c r="C45" s="8"/>
    </row>
    <row r="46" spans="1:3" x14ac:dyDescent="0.25">
      <c r="A46" s="9" t="s">
        <v>41</v>
      </c>
      <c r="B46" s="11"/>
      <c r="C46" s="8">
        <f>SUM(B47:B50)</f>
        <v>6181270.5999999996</v>
      </c>
    </row>
    <row r="47" spans="1:3" x14ac:dyDescent="0.25">
      <c r="A47" s="9" t="s">
        <v>42</v>
      </c>
      <c r="B47" s="11">
        <v>226604.88</v>
      </c>
      <c r="C47" s="8"/>
    </row>
    <row r="48" spans="1:3" x14ac:dyDescent="0.25">
      <c r="A48" s="9" t="s">
        <v>43</v>
      </c>
      <c r="B48" s="11">
        <v>5954665.7199999997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/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>
        <v>1516738.42</v>
      </c>
      <c r="C52" s="8">
        <f>B52</f>
        <v>1516738.42</v>
      </c>
    </row>
    <row r="53" spans="1:3" x14ac:dyDescent="0.25">
      <c r="A53" s="9" t="s">
        <v>48</v>
      </c>
      <c r="B53" s="11">
        <v>2253653.02</v>
      </c>
      <c r="C53" s="8">
        <f>B53</f>
        <v>2253653.02</v>
      </c>
    </row>
    <row r="54" spans="1:3" x14ac:dyDescent="0.25">
      <c r="A54" s="9" t="s">
        <v>49</v>
      </c>
      <c r="B54" s="11"/>
      <c r="C54" s="8">
        <f>SUM(B55:B56)</f>
        <v>3237131.37</v>
      </c>
    </row>
    <row r="55" spans="1:3" x14ac:dyDescent="0.25">
      <c r="A55" s="9" t="s">
        <v>50</v>
      </c>
      <c r="B55" s="11">
        <v>509420.85</v>
      </c>
      <c r="C55" s="8"/>
    </row>
    <row r="56" spans="1:3" x14ac:dyDescent="0.25">
      <c r="A56" s="9" t="s">
        <v>51</v>
      </c>
      <c r="B56" s="11">
        <v>2727710.52</v>
      </c>
      <c r="C56" s="8"/>
    </row>
    <row r="57" spans="1:3" x14ac:dyDescent="0.25">
      <c r="A57" s="15" t="s">
        <v>52</v>
      </c>
      <c r="B57" s="11"/>
      <c r="C57" s="13">
        <f>C33+C34+C39+C40+C46+C51+C52+C53+C54</f>
        <v>187204767.38</v>
      </c>
    </row>
    <row r="58" spans="1:3" x14ac:dyDescent="0.25">
      <c r="A58" s="16" t="s">
        <v>53</v>
      </c>
      <c r="B58" s="11"/>
      <c r="C58" s="13">
        <f>C30-C57</f>
        <v>25083832.980000019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14797.01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14797.01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-2595.0300000000002</v>
      </c>
      <c r="C70" s="8">
        <f>B70</f>
        <v>-2595.0300000000002</v>
      </c>
    </row>
    <row r="71" spans="1:3" x14ac:dyDescent="0.25">
      <c r="A71" s="20" t="s">
        <v>66</v>
      </c>
      <c r="B71" s="11"/>
      <c r="C71" s="8">
        <f>C60+C61-C66+C70</f>
        <v>12201.98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>
        <v>9106332.4299999997</v>
      </c>
      <c r="C83" s="21">
        <f>B83</f>
        <v>9106332.4299999997</v>
      </c>
    </row>
    <row r="84" spans="1:3" ht="30" x14ac:dyDescent="0.25">
      <c r="A84" s="18" t="s">
        <v>76</v>
      </c>
      <c r="B84" s="11">
        <v>1676120.91</v>
      </c>
      <c r="C84" s="8">
        <f>B84</f>
        <v>1676120.91</v>
      </c>
    </row>
    <row r="85" spans="1:3" x14ac:dyDescent="0.25">
      <c r="A85" s="20" t="s">
        <v>77</v>
      </c>
      <c r="B85" s="11"/>
      <c r="C85" s="8">
        <f>C83-C84</f>
        <v>7430211.5199999996</v>
      </c>
    </row>
    <row r="86" spans="1:3" x14ac:dyDescent="0.25">
      <c r="A86" s="17" t="s">
        <v>78</v>
      </c>
      <c r="B86" s="11"/>
      <c r="C86" s="8">
        <f>C58+C71+C81+C85</f>
        <v>32526246.480000019</v>
      </c>
    </row>
    <row r="87" spans="1:3" x14ac:dyDescent="0.25">
      <c r="A87" s="22" t="s">
        <v>79</v>
      </c>
      <c r="B87" s="11">
        <v>8006358.9400000004</v>
      </c>
      <c r="C87" s="23">
        <f>B87</f>
        <v>8006358.9400000004</v>
      </c>
    </row>
    <row r="88" spans="1:3" x14ac:dyDescent="0.25">
      <c r="A88" s="20" t="s">
        <v>80</v>
      </c>
      <c r="B88" s="11"/>
      <c r="C88" s="8">
        <f>C86-C87</f>
        <v>24519887.540000018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2019</vt:lpstr>
      <vt:lpstr>'2019'!Area_stampa</vt:lpstr>
      <vt:lpstr>'2019'!Titoli_stampa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2025-08-08T10:45:43Z</cp:lastPrinted>
  <dcterms:created xsi:type="dcterms:W3CDTF">2025-08-06T07:32:50Z</dcterms:created>
  <dcterms:modified xsi:type="dcterms:W3CDTF">2025-08-20T10:01:45Z</dcterms:modified>
</cp:coreProperties>
</file>