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57A84D83-E3A1-44DA-B055-EA83959111BD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21" sheetId="1" r:id="rId1"/>
  </sheets>
  <definedNames>
    <definedName name="_xlnm.Print_Area" localSheetId="0">'2021'!$A$1:$C$89</definedName>
    <definedName name="_xlnm.Print_Titles" localSheetId="0">'2021'!$6:$7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54" i="1" l="1"/>
  <c r="C46" i="1"/>
  <c r="C40" i="1"/>
  <c r="C34" i="1"/>
  <c r="C27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<sst xmlns="http://schemas.openxmlformats.org/spreadsheetml/2006/main" count="86" uniqueCount="83">
  <si>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</si>
  <si>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</si>
  <si>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</si>
  <si>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</si>
  <si>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</si>
  <si>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</si>
  <si>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</si>
  <si>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</si>
  <si>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</si>
  <si>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</si>
  <si>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</si>
  <si>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</si>
  <si>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</si>
  <si>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</si>
  <si>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</si>
  <si>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</si>
  <si>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</si>
  <si>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</si>
  <si>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</si>
  <si>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</si>
  <si>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</si>
  <si>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</si>
  <si>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</si>
  <si>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</si>
  <si>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</si>
  <si>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</si>
  <si>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</si>
  <si>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</si>
  <si>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</si>
  <si>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</si>
  <si>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</si>
  <si>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</si>
  <si>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</si>
  <si>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</si>
  <si>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</si>
  <si>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</si>
  <si>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</si>
  <si>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</si>
  <si>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</si>
  <si>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</si>
  <si>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</si>
  <si>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</si>
  <si>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</si>
  <si>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</si>
  <si>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</si>
  <si>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</si>
  <si>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</si>
  <si>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</si>
  <si>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</si>
  <si>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</si>
  <si>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</si>
  <si>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</si>
  <si>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</si>
  <si>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</si>
  <si>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</si>
  <si>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</si>
  <si>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</si>
  <si>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</si>
  <si>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</si>
  <si>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</si>
  <si>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</si>
  <si>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</si>
  <si>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</si>
  <si>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</si>
  <si>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</si>
  <si>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</si>
  <si>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</si>
  <si>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</si>
  <si>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</si>
  <si>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</si>
  <si>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</si>
  <si>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</si>
  <si>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</si>
  <si>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</si>
  <si>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</si>
  <si>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</si>
  <si>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</si>
  <si>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</si>
  <si>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</si>
  <si>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</si>
  <si>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</si>
  <si>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BILANCIO 2021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</si>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</sst>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E93"/>
  <sheetViews>
    <sheetView tabSelected="1" workbookViewId="0">
      <selection activeCell="D6" sqref="A6:XFD7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5" max="5" width="13.140625" bestFit="1" customWidth="1"/>
    <col min="10" max="10" width="12.85546875" customWidth="1"/>
  </cols>
  <sheetData>
    <row r="1" spans="1:3" ht="72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194825110.35999995</v>
      </c>
    </row>
    <row r="10" spans="1:3" x14ac:dyDescent="0.25">
      <c r="A10" s="10" t="s">
        <v>6</v>
      </c>
      <c r="B10" s="11">
        <v>140945718.78999999</v>
      </c>
      <c r="C10" s="8">
        <f>B10</f>
        <v>140945718.78999999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17673072.760000002</v>
      </c>
    </row>
    <row r="17" spans="1:5" x14ac:dyDescent="0.25">
      <c r="A17" s="9" t="s">
        <v>13</v>
      </c>
      <c r="B17" s="11">
        <v>11738988.68</v>
      </c>
      <c r="C17" s="8"/>
    </row>
    <row r="18" spans="1:5" x14ac:dyDescent="0.25">
      <c r="A18" s="10" t="s">
        <v>14</v>
      </c>
      <c r="B18" s="11">
        <v>-192044.1</v>
      </c>
      <c r="C18" s="8"/>
    </row>
    <row r="19" spans="1:5" x14ac:dyDescent="0.25">
      <c r="A19" s="9" t="s">
        <v>15</v>
      </c>
      <c r="B19" s="11">
        <v>3988783.83</v>
      </c>
      <c r="C19" s="8"/>
    </row>
    <row r="20" spans="1:5" x14ac:dyDescent="0.25">
      <c r="A20" s="9" t="s">
        <v>16</v>
      </c>
      <c r="B20" s="11">
        <v>2137344.35</v>
      </c>
      <c r="C20" s="8"/>
    </row>
    <row r="21" spans="1:5" x14ac:dyDescent="0.25">
      <c r="A21" s="10" t="s">
        <v>17</v>
      </c>
      <c r="B21" s="11">
        <v>6495485.4199999999</v>
      </c>
      <c r="C21" s="8">
        <f t="shared" ref="C21:C26" si="0">B21</f>
        <v>6495485.4199999999</v>
      </c>
    </row>
    <row r="22" spans="1:5" x14ac:dyDescent="0.25">
      <c r="A22" s="9" t="s">
        <v>18</v>
      </c>
      <c r="B22" s="11"/>
      <c r="C22" s="8">
        <f t="shared" si="0"/>
        <v>0</v>
      </c>
    </row>
    <row r="23" spans="1:5" x14ac:dyDescent="0.25">
      <c r="A23" s="9" t="s">
        <v>19</v>
      </c>
      <c r="B23" s="11">
        <v>29710833.390000001</v>
      </c>
      <c r="C23" s="8">
        <f t="shared" si="0"/>
        <v>29710833.390000001</v>
      </c>
    </row>
    <row r="24" spans="1:5" x14ac:dyDescent="0.25">
      <c r="A24" s="9" t="s">
        <v>20</v>
      </c>
      <c r="B24" s="11"/>
      <c r="C24" s="8">
        <f t="shared" si="0"/>
        <v>0</v>
      </c>
    </row>
    <row r="25" spans="1:5" x14ac:dyDescent="0.25">
      <c r="A25" s="9" t="s">
        <v>21</v>
      </c>
      <c r="B25" s="11"/>
      <c r="C25" s="8">
        <f t="shared" si="0"/>
        <v>0</v>
      </c>
    </row>
    <row r="26" spans="1:5" x14ac:dyDescent="0.25">
      <c r="A26" s="9" t="s">
        <v>22</v>
      </c>
      <c r="B26" s="11"/>
      <c r="C26" s="8">
        <f t="shared" si="0"/>
        <v>0</v>
      </c>
    </row>
    <row r="27" spans="1:5" x14ac:dyDescent="0.25">
      <c r="A27" s="9" t="s">
        <v>23</v>
      </c>
      <c r="B27" s="11"/>
      <c r="C27" s="8">
        <f>SUM(B28:B29)</f>
        <v>16283486.949999999</v>
      </c>
    </row>
    <row r="28" spans="1:5" x14ac:dyDescent="0.25">
      <c r="A28" s="9" t="s">
        <v>24</v>
      </c>
      <c r="B28" s="11">
        <v>711069.17</v>
      </c>
      <c r="C28" s="8"/>
    </row>
    <row r="29" spans="1:5" x14ac:dyDescent="0.25">
      <c r="A29" s="9" t="s">
        <v>25</v>
      </c>
      <c r="B29" s="11">
        <v>15572417.779999999</v>
      </c>
      <c r="C29" s="8"/>
    </row>
    <row r="30" spans="1:5" x14ac:dyDescent="0.25">
      <c r="A30" s="12" t="s">
        <v>26</v>
      </c>
      <c r="B30" s="11"/>
      <c r="C30" s="13">
        <f>C9+C24+C25+C26+C27</f>
        <v>211108597.30999994</v>
      </c>
      <c r="E30" s="24"/>
    </row>
    <row r="31" spans="1:5" x14ac:dyDescent="0.25">
      <c r="A31" s="9"/>
      <c r="B31" s="11"/>
      <c r="C31" s="8"/>
    </row>
    <row r="32" spans="1:5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5629475.3600000003</v>
      </c>
      <c r="C33" s="8">
        <f>B33</f>
        <v>5629475.3600000003</v>
      </c>
    </row>
    <row r="34" spans="1:3" x14ac:dyDescent="0.25">
      <c r="A34" s="9" t="s">
        <v>29</v>
      </c>
      <c r="B34" s="11"/>
      <c r="C34" s="8">
        <f>SUM(B35:B38)</f>
        <v>46858556.849999994</v>
      </c>
    </row>
    <row r="35" spans="1:3" x14ac:dyDescent="0.25">
      <c r="A35" s="9" t="s">
        <v>30</v>
      </c>
      <c r="B35" s="11">
        <v>25674723.129999999</v>
      </c>
      <c r="C35" s="8"/>
    </row>
    <row r="36" spans="1:3" x14ac:dyDescent="0.25">
      <c r="A36" s="9" t="s">
        <v>31</v>
      </c>
      <c r="B36" s="11">
        <v>17705326.699999999</v>
      </c>
      <c r="C36" s="8"/>
    </row>
    <row r="37" spans="1:3" x14ac:dyDescent="0.25">
      <c r="A37" s="9" t="s">
        <v>32</v>
      </c>
      <c r="B37" s="11">
        <v>3281667.19</v>
      </c>
      <c r="C37" s="8"/>
    </row>
    <row r="38" spans="1:3" x14ac:dyDescent="0.25">
      <c r="A38" s="9" t="s">
        <v>33</v>
      </c>
      <c r="B38" s="11">
        <v>196839.83</v>
      </c>
      <c r="C38" s="8"/>
    </row>
    <row r="39" spans="1:3" x14ac:dyDescent="0.25">
      <c r="A39" s="9" t="s">
        <v>34</v>
      </c>
      <c r="B39" s="11">
        <v>1976872.65</v>
      </c>
      <c r="C39" s="8">
        <f>B39</f>
        <v>1976872.65</v>
      </c>
    </row>
    <row r="40" spans="1:3" x14ac:dyDescent="0.25">
      <c r="A40" s="9" t="s">
        <v>35</v>
      </c>
      <c r="B40" s="11"/>
      <c r="C40" s="8">
        <f>SUM(B41:B45)</f>
        <v>125059293.68000001</v>
      </c>
    </row>
    <row r="41" spans="1:3" x14ac:dyDescent="0.25">
      <c r="A41" s="9" t="s">
        <v>36</v>
      </c>
      <c r="B41" s="11">
        <v>97361503.900000006</v>
      </c>
      <c r="C41" s="8"/>
    </row>
    <row r="42" spans="1:3" x14ac:dyDescent="0.25">
      <c r="A42" s="9" t="s">
        <v>37</v>
      </c>
      <c r="B42" s="11">
        <v>22226864.219999999</v>
      </c>
      <c r="C42" s="8"/>
    </row>
    <row r="43" spans="1:3" x14ac:dyDescent="0.25">
      <c r="A43" s="9" t="s">
        <v>38</v>
      </c>
      <c r="B43" s="11">
        <v>4414516.47</v>
      </c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1056409.0900000001</v>
      </c>
      <c r="C45" s="8"/>
    </row>
    <row r="46" spans="1:3" x14ac:dyDescent="0.25">
      <c r="A46" s="9" t="s">
        <v>41</v>
      </c>
      <c r="B46" s="11"/>
      <c r="C46" s="8">
        <f>SUM(B47:B50)</f>
        <v>7961470.7999999998</v>
      </c>
    </row>
    <row r="47" spans="1:3" x14ac:dyDescent="0.25">
      <c r="A47" s="9" t="s">
        <v>42</v>
      </c>
      <c r="B47" s="11">
        <v>271073.78000000003</v>
      </c>
      <c r="C47" s="8"/>
    </row>
    <row r="48" spans="1:3" x14ac:dyDescent="0.25">
      <c r="A48" s="9" t="s">
        <v>43</v>
      </c>
      <c r="B48" s="11">
        <v>6105653.8399999999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>
        <v>1584743.18</v>
      </c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/>
      <c r="C52" s="8">
        <f>B52</f>
        <v>0</v>
      </c>
    </row>
    <row r="53" spans="1:3" x14ac:dyDescent="0.25">
      <c r="A53" s="9" t="s">
        <v>48</v>
      </c>
      <c r="B53" s="11"/>
      <c r="C53" s="8">
        <f>B53</f>
        <v>0</v>
      </c>
    </row>
    <row r="54" spans="1:3" x14ac:dyDescent="0.25">
      <c r="A54" s="9" t="s">
        <v>49</v>
      </c>
      <c r="B54" s="11"/>
      <c r="C54" s="8">
        <f>SUM(B55:B56)</f>
        <v>4655616.6500000004</v>
      </c>
    </row>
    <row r="55" spans="1:3" x14ac:dyDescent="0.25">
      <c r="A55" s="9" t="s">
        <v>50</v>
      </c>
      <c r="B55" s="11"/>
      <c r="C55" s="8"/>
    </row>
    <row r="56" spans="1:3" x14ac:dyDescent="0.25">
      <c r="A56" s="9" t="s">
        <v>51</v>
      </c>
      <c r="B56" s="11">
        <v>4655616.6500000004</v>
      </c>
      <c r="C56" s="8"/>
    </row>
    <row r="57" spans="1:3" x14ac:dyDescent="0.25">
      <c r="A57" s="15" t="s">
        <v>52</v>
      </c>
      <c r="B57" s="11"/>
      <c r="C57" s="13">
        <f>C33+C34+C39+C40+C46+C51+C52+C53+C54</f>
        <v>192141285.99000001</v>
      </c>
    </row>
    <row r="58" spans="1:3" x14ac:dyDescent="0.25">
      <c r="A58" s="16" t="s">
        <v>53</v>
      </c>
      <c r="B58" s="11"/>
      <c r="C58" s="13">
        <f>C30-C57</f>
        <v>18967311.319999933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9.5299999999999994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9.5299999999999994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-5644.71</v>
      </c>
      <c r="C70" s="8">
        <f>B70</f>
        <v>-5644.71</v>
      </c>
    </row>
    <row r="71" spans="1:3" x14ac:dyDescent="0.25">
      <c r="A71" s="20" t="s">
        <v>66</v>
      </c>
      <c r="B71" s="11"/>
      <c r="C71" s="8">
        <f>C60+C61-C66+C70</f>
        <v>-5635.18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>
        <v>2440394.11</v>
      </c>
      <c r="C83" s="21">
        <f>B83</f>
        <v>2440394.11</v>
      </c>
    </row>
    <row r="84" spans="1:3" ht="30" x14ac:dyDescent="0.25">
      <c r="A84" s="18" t="s">
        <v>76</v>
      </c>
      <c r="B84" s="11">
        <v>1593163.99</v>
      </c>
      <c r="C84" s="8">
        <f>B84</f>
        <v>1593163.99</v>
      </c>
    </row>
    <row r="85" spans="1:3" x14ac:dyDescent="0.25">
      <c r="A85" s="20" t="s">
        <v>77</v>
      </c>
      <c r="B85" s="11"/>
      <c r="C85" s="8">
        <f>C83-C84</f>
        <v>847230.11999999988</v>
      </c>
    </row>
    <row r="86" spans="1:3" x14ac:dyDescent="0.25">
      <c r="A86" s="17" t="s">
        <v>78</v>
      </c>
      <c r="B86" s="11"/>
      <c r="C86" s="8">
        <f>C58+C71+C81+C85</f>
        <v>19808906.259999935</v>
      </c>
    </row>
    <row r="87" spans="1:3" x14ac:dyDescent="0.25">
      <c r="A87" s="22" t="s">
        <v>79</v>
      </c>
      <c r="B87" s="11">
        <v>7844908.3700000001</v>
      </c>
      <c r="C87" s="23">
        <f>B87</f>
        <v>7844908.3700000001</v>
      </c>
    </row>
    <row r="88" spans="1:3" x14ac:dyDescent="0.25">
      <c r="A88" s="20" t="s">
        <v>80</v>
      </c>
      <c r="B88" s="11"/>
      <c r="C88" s="8">
        <f>C86-C87</f>
        <v>11963997.889999934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2021</vt:lpstr>
      <vt:lpstr>'2021'!Area_stampa</vt:lpstr>
      <vt:lpstr>'2021'!Titoli_stampa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2025-08-20T09:58:08Z</cp:lastPrinted>
  <dcterms:created xsi:type="dcterms:W3CDTF">2025-08-06T07:32:50Z</dcterms:created>
  <dcterms:modified xsi:type="dcterms:W3CDTF">2025-08-20T09:58:12Z</dcterms:modified>
</cp:coreProperties>
</file>