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8_{16870786-43C3-41F4-AF21-10CAC8F4B2F6}" xr6:coauthVersionLast="36" xr6:coauthVersionMax="36" xr10:uidLastSave="{00000000-0000-0000-0000-000000000000}"/>
  <bookViews>
    <workbookView xWindow="0" yWindow="0" windowWidth="28800" windowHeight="11625" xr2:uid="{91406415-5EC6-4BF9-97EB-CCE4F1799BC8}"/>
  </bookViews>
  <sheets>
    <sheet name="2017" sheetId="1" r:id="rId1"/>
  </sheets>
  <definedNames>
    <definedName name="_xlnm.Print_Area" localSheetId="0">'2017'!$A$1:$C$88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 l="1"/>
  <c r="C46" i="1"/>
  <c r="C40" i="1"/>
  <c r="C34" i="1"/>
  <c r="C27" i="1"/>
  <c r="C16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10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<sst xmlns="http://schemas.openxmlformats.org/spreadsheetml/2006/main" count="86" uniqueCount="83">
  <si>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</si>
  <si>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</si>
  <si>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</si>
  <si>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</si>
  <si>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</si>
  <si>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</si>
  <si>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</si>
  <si>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</si>
  <si>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</si>
  <si>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</si>
  <si>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</si>
  <si>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</si>
  <si>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</si>
  <si>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</si>
  <si>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</si>
  <si>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</si>
  <si>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</si>
  <si>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</si>
  <si>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</si>
  <si>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</si>
  <si>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</si>
  <si>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</si>
  <si>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</si>
  <si>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</si>
  <si>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</si>
  <si>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</si>
  <si>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</si>
  <si>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</si>
  <si>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</si>
  <si>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</si>
  <si>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</si>
  <si>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</si>
  <si>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</si>
  <si>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</si>
  <si>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</si>
  <si>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</si>
  <si>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</si>
  <si>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</si>
  <si>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</si>
  <si>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</si>
  <si>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</si>
  <si>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</si>
  <si>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</si>
  <si>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</si>
  <si>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</si>
  <si>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</si>
  <si>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</si>
  <si>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</si>
  <si>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</si>
  <si>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</si>
  <si>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</si>
  <si>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</si>
  <si>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</si>
  <si>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</si>
  <si>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</si>
  <si>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</si>
  <si>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</si>
  <si>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</si>
  <si>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</si>
  <si>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</si>
  <si>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</si>
  <si>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</si>
  <si>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</si>
  <si>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</si>
  <si>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</si>
  <si>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</si>
  <si>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</si>
  <si>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</si>
  <si>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</si>
  <si>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</si>
  <si>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</si>
  <si>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</si>
  <si>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</si>
  <si>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</si>
  <si>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</si>
  <si>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</si>
  <si>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</si>
  <si>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</si>
  <si>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</si>
  <si>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</si>
  <si>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</si>
  <si>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BUDGET 2017</t>
  </si>
  <si>
    <t>Anno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</si>
</sst>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D93"/>
  <sheetViews>
    <sheetView tabSelected="1" workbookViewId="0">
      <selection activeCell="B18" sqref="B18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4" max="4" width="13.140625" bestFit="1" customWidth="1"/>
    <col min="10" max="10" width="12.85546875" customWidth="1"/>
  </cols>
  <sheetData>
    <row r="1" spans="1:3" ht="72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168114211.59</v>
      </c>
    </row>
    <row r="10" spans="1:3" x14ac:dyDescent="0.25">
      <c r="A10" s="10" t="s">
        <v>6</v>
      </c>
      <c r="B10" s="11">
        <v>128375379</v>
      </c>
      <c r="C10" s="8">
        <f>B10</f>
        <v>128375379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12731870.5</v>
      </c>
    </row>
    <row r="17" spans="1:4" x14ac:dyDescent="0.25">
      <c r="A17" s="9" t="s">
        <v>13</v>
      </c>
      <c r="B17" s="11">
        <v>12251870.5</v>
      </c>
      <c r="C17" s="8"/>
    </row>
    <row r="18" spans="1:4" x14ac:dyDescent="0.25">
      <c r="A18" s="10" t="s">
        <v>14</v>
      </c>
      <c r="B18" s="11"/>
      <c r="C18" s="8"/>
    </row>
    <row r="19" spans="1:4" x14ac:dyDescent="0.25">
      <c r="A19" s="9" t="s">
        <v>15</v>
      </c>
      <c r="B19" s="11">
        <v>480000</v>
      </c>
      <c r="C19" s="8"/>
    </row>
    <row r="20" spans="1:4" x14ac:dyDescent="0.25">
      <c r="A20" s="9" t="s">
        <v>16</v>
      </c>
      <c r="B20" s="11"/>
      <c r="C20" s="8"/>
    </row>
    <row r="21" spans="1:4" x14ac:dyDescent="0.25">
      <c r="A21" s="10" t="s">
        <v>17</v>
      </c>
      <c r="B21" s="11">
        <v>60000</v>
      </c>
      <c r="C21" s="8">
        <f t="shared" ref="C21:C26" si="0">B21</f>
        <v>60000</v>
      </c>
    </row>
    <row r="22" spans="1:4" x14ac:dyDescent="0.25">
      <c r="A22" s="9" t="s">
        <v>18</v>
      </c>
      <c r="B22" s="11"/>
      <c r="C22" s="8">
        <f t="shared" si="0"/>
        <v>0</v>
      </c>
    </row>
    <row r="23" spans="1:4" x14ac:dyDescent="0.25">
      <c r="A23" s="9" t="s">
        <v>19</v>
      </c>
      <c r="B23" s="11">
        <v>26946962.09</v>
      </c>
      <c r="C23" s="8">
        <f t="shared" si="0"/>
        <v>26946962.09</v>
      </c>
    </row>
    <row r="24" spans="1:4" x14ac:dyDescent="0.25">
      <c r="A24" s="9" t="s">
        <v>20</v>
      </c>
      <c r="B24" s="11"/>
      <c r="C24" s="8">
        <f t="shared" si="0"/>
        <v>0</v>
      </c>
    </row>
    <row r="25" spans="1:4" x14ac:dyDescent="0.25">
      <c r="A25" s="9" t="s">
        <v>21</v>
      </c>
      <c r="B25" s="11"/>
      <c r="C25" s="8">
        <f t="shared" si="0"/>
        <v>0</v>
      </c>
    </row>
    <row r="26" spans="1:4" x14ac:dyDescent="0.25">
      <c r="A26" s="9" t="s">
        <v>22</v>
      </c>
      <c r="B26" s="11"/>
      <c r="C26" s="8">
        <f t="shared" si="0"/>
        <v>0</v>
      </c>
    </row>
    <row r="27" spans="1:4" x14ac:dyDescent="0.25">
      <c r="A27" s="9" t="s">
        <v>23</v>
      </c>
      <c r="B27" s="11"/>
      <c r="C27" s="8">
        <f>SUM(B28:B29)</f>
        <v>20308749.789999999</v>
      </c>
    </row>
    <row r="28" spans="1:4" x14ac:dyDescent="0.25">
      <c r="A28" s="9" t="s">
        <v>24</v>
      </c>
      <c r="B28" s="11"/>
      <c r="C28" s="8"/>
    </row>
    <row r="29" spans="1:4" x14ac:dyDescent="0.25">
      <c r="A29" s="9" t="s">
        <v>25</v>
      </c>
      <c r="B29" s="11">
        <v>20308749.789999999</v>
      </c>
      <c r="C29" s="8"/>
    </row>
    <row r="30" spans="1:4" x14ac:dyDescent="0.25">
      <c r="A30" s="12" t="s">
        <v>26</v>
      </c>
      <c r="B30" s="11"/>
      <c r="C30" s="13">
        <f>C9+C24+C25+C26+C27</f>
        <v>188422961.38</v>
      </c>
      <c r="D30" s="24"/>
    </row>
    <row r="31" spans="1:4" x14ac:dyDescent="0.25">
      <c r="A31" s="9"/>
      <c r="B31" s="11"/>
      <c r="C31" s="8"/>
    </row>
    <row r="32" spans="1:4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2169450</v>
      </c>
      <c r="C33" s="8">
        <f>B33</f>
        <v>2169450</v>
      </c>
    </row>
    <row r="34" spans="1:3" x14ac:dyDescent="0.25">
      <c r="A34" s="9" t="s">
        <v>29</v>
      </c>
      <c r="B34" s="11"/>
      <c r="C34" s="8">
        <f>SUM(B35:B38)</f>
        <v>43621452.32</v>
      </c>
    </row>
    <row r="35" spans="1:3" x14ac:dyDescent="0.25">
      <c r="A35" s="9" t="s">
        <v>30</v>
      </c>
      <c r="B35" s="11">
        <v>20353224.539999999</v>
      </c>
      <c r="C35" s="8"/>
    </row>
    <row r="36" spans="1:3" x14ac:dyDescent="0.25">
      <c r="A36" s="9" t="s">
        <v>31</v>
      </c>
      <c r="B36" s="11">
        <v>21672974.25</v>
      </c>
      <c r="C36" s="8"/>
    </row>
    <row r="37" spans="1:3" x14ac:dyDescent="0.25">
      <c r="A37" s="9" t="s">
        <v>32</v>
      </c>
      <c r="B37" s="11">
        <v>1361120</v>
      </c>
      <c r="C37" s="8"/>
    </row>
    <row r="38" spans="1:3" x14ac:dyDescent="0.25">
      <c r="A38" s="9" t="s">
        <v>33</v>
      </c>
      <c r="B38" s="11">
        <v>234133.53</v>
      </c>
      <c r="C38" s="8"/>
    </row>
    <row r="39" spans="1:3" x14ac:dyDescent="0.25">
      <c r="A39" s="9" t="s">
        <v>34</v>
      </c>
      <c r="B39" s="11">
        <v>1206227.01</v>
      </c>
      <c r="C39" s="8">
        <f>B39</f>
        <v>1206227.01</v>
      </c>
    </row>
    <row r="40" spans="1:3" x14ac:dyDescent="0.25">
      <c r="A40" s="9" t="s">
        <v>35</v>
      </c>
      <c r="B40" s="11"/>
      <c r="C40" s="8">
        <f>SUM(B41:B45)</f>
        <v>134128724.8</v>
      </c>
    </row>
    <row r="41" spans="1:3" x14ac:dyDescent="0.25">
      <c r="A41" s="9" t="s">
        <v>36</v>
      </c>
      <c r="B41" s="11">
        <v>94378145.030000001</v>
      </c>
      <c r="C41" s="8"/>
    </row>
    <row r="42" spans="1:3" x14ac:dyDescent="0.25">
      <c r="A42" s="9" t="s">
        <v>37</v>
      </c>
      <c r="B42" s="11">
        <v>38946747.420000002</v>
      </c>
      <c r="C42" s="8"/>
    </row>
    <row r="43" spans="1:3" x14ac:dyDescent="0.25">
      <c r="A43" s="9" t="s">
        <v>38</v>
      </c>
      <c r="B43" s="11"/>
      <c r="C43" s="8"/>
    </row>
    <row r="44" spans="1:3" x14ac:dyDescent="0.25">
      <c r="A44" s="9" t="s">
        <v>39</v>
      </c>
      <c r="B44" s="11"/>
      <c r="C44" s="8"/>
    </row>
    <row r="45" spans="1:3" x14ac:dyDescent="0.25">
      <c r="A45" s="9" t="s">
        <v>40</v>
      </c>
      <c r="B45" s="11">
        <v>803832.35</v>
      </c>
      <c r="C45" s="8"/>
    </row>
    <row r="46" spans="1:3" x14ac:dyDescent="0.25">
      <c r="A46" s="9" t="s">
        <v>41</v>
      </c>
      <c r="B46" s="11"/>
      <c r="C46" s="8">
        <f>SUM(B47:B50)</f>
        <v>0</v>
      </c>
    </row>
    <row r="47" spans="1:3" x14ac:dyDescent="0.25">
      <c r="A47" s="9" t="s">
        <v>42</v>
      </c>
      <c r="B47" s="11"/>
      <c r="C47" s="8"/>
    </row>
    <row r="48" spans="1:3" x14ac:dyDescent="0.25">
      <c r="A48" s="9" t="s">
        <v>43</v>
      </c>
      <c r="B48" s="11"/>
      <c r="C48" s="8"/>
    </row>
    <row r="49" spans="1:4" x14ac:dyDescent="0.25">
      <c r="A49" s="10" t="s">
        <v>44</v>
      </c>
      <c r="B49" s="11"/>
      <c r="C49" s="8"/>
    </row>
    <row r="50" spans="1:4" x14ac:dyDescent="0.25">
      <c r="A50" s="9" t="s">
        <v>45</v>
      </c>
      <c r="B50" s="11"/>
      <c r="C50" s="8"/>
    </row>
    <row r="51" spans="1:4" x14ac:dyDescent="0.25">
      <c r="A51" s="9" t="s">
        <v>46</v>
      </c>
      <c r="B51" s="11"/>
      <c r="C51" s="8">
        <f>B51</f>
        <v>0</v>
      </c>
    </row>
    <row r="52" spans="1:4" x14ac:dyDescent="0.25">
      <c r="A52" s="9" t="s">
        <v>47</v>
      </c>
      <c r="B52" s="11"/>
      <c r="C52" s="8">
        <f>B52</f>
        <v>0</v>
      </c>
    </row>
    <row r="53" spans="1:4" x14ac:dyDescent="0.25">
      <c r="A53" s="9" t="s">
        <v>48</v>
      </c>
      <c r="B53" s="11"/>
      <c r="C53" s="8">
        <f>B53</f>
        <v>0</v>
      </c>
    </row>
    <row r="54" spans="1:4" x14ac:dyDescent="0.25">
      <c r="A54" s="9" t="s">
        <v>49</v>
      </c>
      <c r="B54" s="11"/>
      <c r="C54" s="8">
        <f>SUM(B55:B56)</f>
        <v>5214734.22</v>
      </c>
    </row>
    <row r="55" spans="1:4" x14ac:dyDescent="0.25">
      <c r="A55" s="9" t="s">
        <v>50</v>
      </c>
      <c r="B55" s="11"/>
      <c r="C55" s="8"/>
    </row>
    <row r="56" spans="1:4" x14ac:dyDescent="0.25">
      <c r="A56" s="9" t="s">
        <v>51</v>
      </c>
      <c r="B56" s="11">
        <v>5214734.22</v>
      </c>
      <c r="C56" s="8"/>
    </row>
    <row r="57" spans="1:4" x14ac:dyDescent="0.25">
      <c r="A57" s="15" t="s">
        <v>52</v>
      </c>
      <c r="B57" s="11"/>
      <c r="C57" s="13">
        <f>C33+C34+C39+C40+C46+C51+C52+C53+C54</f>
        <v>186340588.34999999</v>
      </c>
      <c r="D57" s="24"/>
    </row>
    <row r="58" spans="1:4" x14ac:dyDescent="0.25">
      <c r="A58" s="16" t="s">
        <v>53</v>
      </c>
      <c r="B58" s="11"/>
      <c r="C58" s="13">
        <f>C30-C57</f>
        <v>2082373.0300000012</v>
      </c>
    </row>
    <row r="59" spans="1:4" x14ac:dyDescent="0.25">
      <c r="A59" s="17" t="s">
        <v>54</v>
      </c>
      <c r="B59" s="11"/>
      <c r="C59" s="8"/>
    </row>
    <row r="60" spans="1:4" ht="30" x14ac:dyDescent="0.25">
      <c r="A60" s="18" t="s">
        <v>55</v>
      </c>
      <c r="B60" s="11"/>
      <c r="C60" s="8">
        <f>B60</f>
        <v>0</v>
      </c>
    </row>
    <row r="61" spans="1:4" x14ac:dyDescent="0.25">
      <c r="A61" s="19" t="s">
        <v>56</v>
      </c>
      <c r="B61" s="11"/>
      <c r="C61" s="8">
        <f>SUM(B62:B65)</f>
        <v>10000</v>
      </c>
    </row>
    <row r="62" spans="1:4" ht="30" x14ac:dyDescent="0.25">
      <c r="A62" s="18" t="s">
        <v>57</v>
      </c>
      <c r="B62" s="11"/>
      <c r="C62" s="8"/>
    </row>
    <row r="63" spans="1:4" x14ac:dyDescent="0.25">
      <c r="A63" s="19" t="s">
        <v>58</v>
      </c>
      <c r="B63" s="11"/>
      <c r="C63" s="8"/>
    </row>
    <row r="64" spans="1:4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10000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>
        <v>-1500</v>
      </c>
      <c r="C70" s="8">
        <f>B70</f>
        <v>-1500</v>
      </c>
    </row>
    <row r="71" spans="1:3" x14ac:dyDescent="0.25">
      <c r="A71" s="20" t="s">
        <v>66</v>
      </c>
      <c r="B71" s="11"/>
      <c r="C71" s="8">
        <f>C60+C61-C66+C70</f>
        <v>8500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/>
      <c r="C83" s="21">
        <f>B83</f>
        <v>0</v>
      </c>
    </row>
    <row r="84" spans="1:3" ht="30" x14ac:dyDescent="0.25">
      <c r="A84" s="18" t="s">
        <v>76</v>
      </c>
      <c r="B84" s="11">
        <v>1577032.94</v>
      </c>
      <c r="C84" s="8">
        <f>B84</f>
        <v>1577032.94</v>
      </c>
    </row>
    <row r="85" spans="1:3" x14ac:dyDescent="0.25">
      <c r="A85" s="20" t="s">
        <v>77</v>
      </c>
      <c r="B85" s="11"/>
      <c r="C85" s="8">
        <f>C83-C84</f>
        <v>-1577032.94</v>
      </c>
    </row>
    <row r="86" spans="1:3" x14ac:dyDescent="0.25">
      <c r="A86" s="17" t="s">
        <v>78</v>
      </c>
      <c r="B86" s="11"/>
      <c r="C86" s="8">
        <f>C58+C71+C81+C85</f>
        <v>513840.09000000125</v>
      </c>
    </row>
    <row r="87" spans="1:3" x14ac:dyDescent="0.25">
      <c r="A87" s="22" t="s">
        <v>79</v>
      </c>
      <c r="B87" s="11">
        <v>5925480.9500000002</v>
      </c>
      <c r="C87" s="23">
        <f>B87</f>
        <v>5925480.9500000002</v>
      </c>
    </row>
    <row r="88" spans="1:3" x14ac:dyDescent="0.25">
      <c r="A88" s="20" t="s">
        <v>80</v>
      </c>
      <c r="B88" s="11"/>
      <c r="C88" s="8">
        <f>C86-C87</f>
        <v>-5411640.8599999994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2017</vt:lpstr>
      <vt:lpstr>'2017'!Area_stampa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2025-08-26T07:30:01Z</cp:lastPrinted>
  <dcterms:created xsi:type="dcterms:W3CDTF">2025-08-06T07:32:50Z</dcterms:created>
  <dcterms:modified xsi:type="dcterms:W3CDTF">2025-08-26T07:51:26Z</dcterms:modified>
</cp:coreProperties>
</file>