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C7235C82-8745-4E43-90E4-BF017672A634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18" sheetId="1" r:id="rId1"/>
  </sheets>
  <definedNames>
    <definedName name="_xlnm.Print_Area" localSheetId="0">'2018'!$A$1:$C$92</definedName>
    <definedName name="_xlnm.Print_Titles" localSheetId="0">'2018'!$6:$7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9" i="1" l="1"/>
  <c r="C30" i="1" s="1"/>
  <c r="C85" i="1"/>
  <c r="C71" i="1"/>
  <c r="C57" i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<sst xmlns="http://schemas.openxmlformats.org/spreadsheetml/2006/main" count="86" uniqueCount="83">
  <si>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</si>
  <si>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</si>
  <si>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</si>
  <si>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</si>
  <si>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</si>
  <si>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</si>
  <si>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</si>
  <si>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</si>
  <si>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</si>
  <si>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</si>
  <si>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</si>
  <si>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</si>
  <si>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</si>
  <si>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</si>
  <si>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</si>
  <si>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</si>
  <si>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</si>
  <si>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</si>
  <si>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</si>
  <si>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</si>
  <si>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</si>
  <si>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</si>
  <si>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</si>
  <si>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</si>
  <si>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</si>
  <si>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</si>
  <si>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</si>
  <si>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</si>
  <si>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</si>
  <si>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</si>
  <si>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</si>
  <si>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</si>
  <si>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</si>
  <si>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</si>
  <si>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</si>
  <si>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</si>
  <si>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</si>
  <si>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</si>
  <si>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</si>
  <si>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</si>
  <si>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</si>
  <si>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</si>
  <si>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</si>
  <si>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</si>
  <si>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</si>
  <si>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</si>
  <si>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</si>
  <si>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</si>
  <si>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</si>
  <si>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</si>
  <si>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</si>
  <si>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</si>
  <si>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</si>
  <si>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</si>
  <si>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</si>
  <si>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</si>
  <si>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</si>
  <si>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</si>
  <si>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</si>
  <si>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</si>
  <si>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</si>
  <si>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</si>
  <si>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</si>
  <si>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</si>
  <si>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</si>
  <si>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</si>
  <si>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</si>
  <si>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</si>
  <si>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</si>
  <si>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</si>
  <si>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</si>
  <si>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</si>
  <si>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</si>
  <si>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</si>
  <si>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</si>
  <si>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</si>
  <si>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</si>
  <si>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</si>
  <si>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</si>
  <si>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</si>
  <si>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</si>
  <si>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2018</t>
  </si>
  <si>
    <t>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</si>
</sst>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0" fontId="5" fillId="0" borderId="3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topLeftCell="A73" workbookViewId="0">
      <selection activeCell="C88" sqref="C88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B1" s="1"/>
      <c r="C1" s="2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3"/>
      <c r="B5" s="3"/>
      <c r="C5" s="3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166550047.53</v>
      </c>
    </row>
    <row r="10" spans="1:3" x14ac:dyDescent="0.25">
      <c r="A10" s="9" t="s">
        <v>6</v>
      </c>
      <c r="B10" s="10">
        <v>128231729.62</v>
      </c>
      <c r="C10" s="7">
        <f>B10</f>
        <v>128231729.62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24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24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12655943.91</v>
      </c>
    </row>
    <row r="17" spans="1:3" x14ac:dyDescent="0.25">
      <c r="A17" s="9" t="s">
        <v>13</v>
      </c>
      <c r="B17" s="10">
        <v>12295943.91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9" t="s">
        <v>15</v>
      </c>
      <c r="B19" s="10">
        <v>360000</v>
      </c>
      <c r="C19" s="7"/>
    </row>
    <row r="20" spans="1:3" x14ac:dyDescent="0.25">
      <c r="A20" s="9" t="s">
        <v>16</v>
      </c>
      <c r="B20" s="10"/>
      <c r="C20" s="7"/>
    </row>
    <row r="21" spans="1:3" x14ac:dyDescent="0.25">
      <c r="A21" s="9" t="s">
        <v>17</v>
      </c>
      <c r="B21" s="10">
        <v>41869</v>
      </c>
      <c r="C21" s="7">
        <f t="shared" ref="C21:C26" si="0">B21</f>
        <v>41869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25620505</v>
      </c>
      <c r="C23" s="7">
        <f t="shared" si="0"/>
        <v>25620505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16835219.280000001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16835219.280000001</v>
      </c>
      <c r="C29" s="7"/>
    </row>
    <row r="30" spans="1:3" x14ac:dyDescent="0.25">
      <c r="A30" s="11" t="s">
        <v>26</v>
      </c>
      <c r="B30" s="10"/>
      <c r="C30" s="12">
        <f>C9+C24+C25+C26+C27</f>
        <v>183385266.81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2090667.84</v>
      </c>
      <c r="C33" s="7">
        <f>B33</f>
        <v>2090667.84</v>
      </c>
    </row>
    <row r="34" spans="1:3" x14ac:dyDescent="0.25">
      <c r="A34" s="8" t="s">
        <v>29</v>
      </c>
      <c r="B34" s="10"/>
      <c r="C34" s="7">
        <f>SUM(B35:B38)</f>
        <v>44498774.950000003</v>
      </c>
    </row>
    <row r="35" spans="1:3" x14ac:dyDescent="0.25">
      <c r="A35" s="8" t="s">
        <v>30</v>
      </c>
      <c r="B35" s="10">
        <v>20606796</v>
      </c>
      <c r="C35" s="7"/>
    </row>
    <row r="36" spans="1:3" x14ac:dyDescent="0.25">
      <c r="A36" s="8" t="s">
        <v>31</v>
      </c>
      <c r="B36" s="10">
        <v>22555449.449999999</v>
      </c>
      <c r="C36" s="7"/>
    </row>
    <row r="37" spans="1:3" x14ac:dyDescent="0.25">
      <c r="A37" s="8" t="s">
        <v>32</v>
      </c>
      <c r="B37" s="10">
        <v>1111540</v>
      </c>
      <c r="C37" s="7"/>
    </row>
    <row r="38" spans="1:3" x14ac:dyDescent="0.25">
      <c r="A38" s="8" t="s">
        <v>33</v>
      </c>
      <c r="B38" s="10">
        <v>224989.5</v>
      </c>
      <c r="C38" s="7"/>
    </row>
    <row r="39" spans="1:3" x14ac:dyDescent="0.25">
      <c r="A39" s="8" t="s">
        <v>34</v>
      </c>
      <c r="B39" s="10">
        <v>1321300.9099999999</v>
      </c>
      <c r="C39" s="7">
        <f>B39</f>
        <v>1321300.9099999999</v>
      </c>
    </row>
    <row r="40" spans="1:3" x14ac:dyDescent="0.25">
      <c r="A40" s="8" t="s">
        <v>35</v>
      </c>
      <c r="B40" s="10"/>
      <c r="C40" s="7">
        <f>SUM(B41:B45)</f>
        <v>115285179.97999999</v>
      </c>
    </row>
    <row r="41" spans="1:3" x14ac:dyDescent="0.25">
      <c r="A41" s="9" t="s">
        <v>36</v>
      </c>
      <c r="B41" s="10">
        <v>87839188</v>
      </c>
      <c r="C41" s="7"/>
    </row>
    <row r="42" spans="1:3" x14ac:dyDescent="0.25">
      <c r="A42" s="9" t="s">
        <v>37</v>
      </c>
      <c r="B42" s="10">
        <v>26639477.239999998</v>
      </c>
      <c r="C42" s="7"/>
    </row>
    <row r="43" spans="1:3" x14ac:dyDescent="0.25">
      <c r="A43" s="9" t="s">
        <v>38</v>
      </c>
      <c r="B43" s="10"/>
      <c r="C43" s="7"/>
    </row>
    <row r="44" spans="1:3" x14ac:dyDescent="0.25">
      <c r="A44" s="9" t="s">
        <v>39</v>
      </c>
      <c r="B44" s="10"/>
      <c r="C44" s="7"/>
    </row>
    <row r="45" spans="1:3" x14ac:dyDescent="0.25">
      <c r="A45" s="9" t="s">
        <v>40</v>
      </c>
      <c r="B45" s="10">
        <v>806514.74</v>
      </c>
      <c r="C45" s="7"/>
    </row>
    <row r="46" spans="1:3" x14ac:dyDescent="0.25">
      <c r="A46" s="8" t="s">
        <v>41</v>
      </c>
      <c r="B46" s="10"/>
      <c r="C46" s="7">
        <f>SUM(B47:B50)</f>
        <v>0</v>
      </c>
    </row>
    <row r="47" spans="1:3" x14ac:dyDescent="0.25">
      <c r="A47" s="9" t="s">
        <v>42</v>
      </c>
      <c r="B47" s="10"/>
      <c r="C47" s="7"/>
    </row>
    <row r="48" spans="1:3" x14ac:dyDescent="0.25">
      <c r="A48" s="9" t="s">
        <v>43</v>
      </c>
      <c r="B48" s="10"/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9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5132761.4000000004</v>
      </c>
    </row>
    <row r="55" spans="1:3" x14ac:dyDescent="0.25">
      <c r="A55" s="8" t="s">
        <v>50</v>
      </c>
      <c r="B55" s="10">
        <v>494682.62</v>
      </c>
      <c r="C55" s="7"/>
    </row>
    <row r="56" spans="1:3" x14ac:dyDescent="0.25">
      <c r="A56" s="8" t="s">
        <v>51</v>
      </c>
      <c r="B56" s="10">
        <v>4638078.78</v>
      </c>
      <c r="C56" s="7"/>
    </row>
    <row r="57" spans="1:3" x14ac:dyDescent="0.25">
      <c r="A57" s="14" t="s">
        <v>52</v>
      </c>
      <c r="B57" s="10"/>
      <c r="C57" s="12">
        <f>C33+C34+C39+C40+C46+C51+C52+C53+C54</f>
        <v>168328685.08000001</v>
      </c>
    </row>
    <row r="58" spans="1:3" x14ac:dyDescent="0.25">
      <c r="A58" s="15" t="s">
        <v>53</v>
      </c>
      <c r="B58" s="10"/>
      <c r="C58" s="12">
        <f>C30-C57</f>
        <v>15056581.729999989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200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>
        <v>200</v>
      </c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-200</v>
      </c>
      <c r="C70" s="7">
        <f>B70</f>
        <v>-200</v>
      </c>
    </row>
    <row r="71" spans="1:3" x14ac:dyDescent="0.25">
      <c r="A71" s="19" t="s">
        <v>66</v>
      </c>
      <c r="B71" s="10"/>
      <c r="C71" s="7">
        <f>C60+C61-C66+C70</f>
        <v>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1926535.9</v>
      </c>
      <c r="C84" s="7">
        <f>B84</f>
        <v>1926535.9</v>
      </c>
    </row>
    <row r="85" spans="1:3" x14ac:dyDescent="0.25">
      <c r="A85" s="19" t="s">
        <v>77</v>
      </c>
      <c r="B85" s="10"/>
      <c r="C85" s="7">
        <f>C83-C84</f>
        <v>-1926535.9</v>
      </c>
    </row>
    <row r="86" spans="1:3" x14ac:dyDescent="0.25">
      <c r="A86" s="16" t="s">
        <v>78</v>
      </c>
      <c r="B86" s="10"/>
      <c r="C86" s="7">
        <f>C58+C71+C81+C85</f>
        <v>13130045.829999989</v>
      </c>
    </row>
    <row r="87" spans="1:3" x14ac:dyDescent="0.25">
      <c r="A87" s="21" t="s">
        <v>79</v>
      </c>
      <c r="B87" s="10">
        <v>7880836.8300000001</v>
      </c>
      <c r="C87" s="22">
        <f>B87</f>
        <v>7880836.8300000001</v>
      </c>
    </row>
    <row r="88" spans="1:3" x14ac:dyDescent="0.25">
      <c r="A88" s="19" t="s">
        <v>80</v>
      </c>
      <c r="B88" s="10"/>
      <c r="C88" s="7">
        <f>C86-C87</f>
        <v>5249208.9999999888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2018</vt:lpstr>
      <vt:lpstr>'2018'!Area_stampa</vt:lpstr>
      <vt:lpstr>'2018'!Titoli_stampa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2025-08-19T11:25:18Z</cp:lastPrinted>
  <dcterms:created xsi:type="dcterms:W3CDTF">2025-08-06T07:32:50Z</dcterms:created>
  <dcterms:modified xsi:type="dcterms:W3CDTF">2025-08-25T09:01:23Z</dcterms:modified>
</cp:coreProperties>
</file>